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mc:AlternateContent xmlns:mc="http://schemas.openxmlformats.org/markup-compatibility/2006">
    <mc:Choice Requires="x15">
      <x15ac:absPath xmlns:x15ac="http://schemas.microsoft.com/office/spreadsheetml/2010/11/ac" url="https://hscic365.sharepoint.com/sites/csecurity/Cyber Security Programme/Projects/Data Security and Protection Toolkit/Approvals/DCB Approvals/2021/Burden/"/>
    </mc:Choice>
  </mc:AlternateContent>
  <xr:revisionPtr revIDLastSave="11" documentId="8_{7ECDDC06-E204-45D1-8D36-95073C72B34C}" xr6:coauthVersionLast="46" xr6:coauthVersionMax="46" xr10:uidLastSave="{6BF2CD17-D7A2-4D1A-9E70-BD477CD2896A}"/>
  <bookViews>
    <workbookView xWindow="-108" yWindow="-108" windowWidth="29820" windowHeight="17496" firstSheet="5" xr2:uid="{00000000-000D-0000-FFFF-FFFF00000000}"/>
  </bookViews>
  <sheets>
    <sheet name="Instructions" sheetId="4" r:id="rId1"/>
    <sheet name="Assessment details" sheetId="18" r:id="rId2"/>
    <sheet name="Staff costs" sheetId="15" r:id="rId3"/>
    <sheet name="Non-staff costs" sheetId="17" r:id="rId4"/>
    <sheet name="Cost summary" sheetId="13" r:id="rId5"/>
    <sheet name="Lists" sheetId="16" state="hidden" r:id="rId6"/>
    <sheet name="PayScales" sheetId="14" r:id="rId7"/>
  </sheets>
  <definedNames>
    <definedName name="_Toc217116100" localSheetId="0">Instructions!#REF!</definedName>
    <definedName name="_Toc328044298" localSheetId="0">Instructions!#REF!</definedName>
    <definedName name="Categories">Lists!$A$2:$A$16</definedName>
    <definedName name="Collections">Lists!$A$34:$A$42</definedName>
    <definedName name="Freq">Lists!$A$20:$A$29</definedName>
    <definedName name="Frequency">Lists!$A$20:$B$29</definedName>
    <definedName name="Grades">PayScales!$B$3:$B$159</definedName>
    <definedName name="OrgType">Lists!$A$46:$A$57</definedName>
    <definedName name="_xlnm.Print_Area" localSheetId="0">Instructions!$B$1:$D$7</definedName>
    <definedName name="Rates">PayScales!$B$3:$H$159</definedName>
    <definedName name="StaffCosts">'Staff costs'!$A$3:$M$1048576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0" i="13" l="1"/>
  <c r="D19" i="13"/>
  <c r="D18" i="13"/>
  <c r="D17" i="13"/>
  <c r="D16" i="13"/>
  <c r="D15" i="13"/>
  <c r="D14" i="13"/>
  <c r="D13" i="13"/>
  <c r="D12" i="13"/>
  <c r="D11" i="13"/>
  <c r="D10" i="13"/>
  <c r="D9" i="13"/>
  <c r="D8" i="13"/>
  <c r="D7" i="13"/>
  <c r="D6" i="13"/>
  <c r="J4" i="15" l="1"/>
  <c r="O4" i="15" l="1"/>
  <c r="A22" i="13" l="1"/>
  <c r="I20" i="13" l="1"/>
  <c r="H20" i="13"/>
  <c r="I19" i="13"/>
  <c r="H19" i="13"/>
  <c r="I15" i="13"/>
  <c r="I18" i="13"/>
  <c r="H18" i="13"/>
  <c r="I17" i="13"/>
  <c r="H17" i="13"/>
  <c r="I16" i="13"/>
  <c r="H16" i="13"/>
  <c r="I14" i="13"/>
  <c r="H14" i="13"/>
  <c r="I13" i="13"/>
  <c r="H13" i="13"/>
  <c r="H12" i="13"/>
  <c r="I11" i="13"/>
  <c r="I10" i="13"/>
  <c r="H10" i="13"/>
  <c r="I7" i="13"/>
  <c r="H7" i="13"/>
  <c r="I6" i="13"/>
  <c r="H6" i="13"/>
  <c r="Q1000" i="15"/>
  <c r="P1000" i="15"/>
  <c r="O1000" i="15"/>
  <c r="Q999" i="15"/>
  <c r="P999" i="15"/>
  <c r="O999" i="15"/>
  <c r="Q998" i="15"/>
  <c r="P998" i="15"/>
  <c r="O998" i="15"/>
  <c r="Q997" i="15"/>
  <c r="P997" i="15"/>
  <c r="O997" i="15"/>
  <c r="Q996" i="15"/>
  <c r="P996" i="15"/>
  <c r="O996" i="15"/>
  <c r="Q995" i="15"/>
  <c r="P995" i="15"/>
  <c r="O995" i="15"/>
  <c r="Q994" i="15"/>
  <c r="P994" i="15"/>
  <c r="O994" i="15"/>
  <c r="Q993" i="15"/>
  <c r="P993" i="15"/>
  <c r="O993" i="15"/>
  <c r="Q992" i="15"/>
  <c r="P992" i="15"/>
  <c r="O992" i="15"/>
  <c r="Q991" i="15"/>
  <c r="P991" i="15"/>
  <c r="O991" i="15"/>
  <c r="Q990" i="15"/>
  <c r="P990" i="15"/>
  <c r="O990" i="15"/>
  <c r="Q989" i="15"/>
  <c r="P989" i="15"/>
  <c r="O989" i="15"/>
  <c r="Q988" i="15"/>
  <c r="P988" i="15"/>
  <c r="O988" i="15"/>
  <c r="Q987" i="15"/>
  <c r="P987" i="15"/>
  <c r="O987" i="15"/>
  <c r="Q986" i="15"/>
  <c r="P986" i="15"/>
  <c r="O986" i="15"/>
  <c r="Q985" i="15"/>
  <c r="P985" i="15"/>
  <c r="O985" i="15"/>
  <c r="Q984" i="15"/>
  <c r="P984" i="15"/>
  <c r="O984" i="15"/>
  <c r="Q983" i="15"/>
  <c r="P983" i="15"/>
  <c r="O983" i="15"/>
  <c r="Q982" i="15"/>
  <c r="P982" i="15"/>
  <c r="O982" i="15"/>
  <c r="Q981" i="15"/>
  <c r="P981" i="15"/>
  <c r="O981" i="15"/>
  <c r="Q980" i="15"/>
  <c r="P980" i="15"/>
  <c r="O980" i="15"/>
  <c r="Q979" i="15"/>
  <c r="P979" i="15"/>
  <c r="O979" i="15"/>
  <c r="Q978" i="15"/>
  <c r="P978" i="15"/>
  <c r="O978" i="15"/>
  <c r="Q977" i="15"/>
  <c r="P977" i="15"/>
  <c r="O977" i="15"/>
  <c r="Q976" i="15"/>
  <c r="P976" i="15"/>
  <c r="O976" i="15"/>
  <c r="Q975" i="15"/>
  <c r="P975" i="15"/>
  <c r="O975" i="15"/>
  <c r="Q974" i="15"/>
  <c r="P974" i="15"/>
  <c r="O974" i="15"/>
  <c r="Q973" i="15"/>
  <c r="P973" i="15"/>
  <c r="O973" i="15"/>
  <c r="Q972" i="15"/>
  <c r="P972" i="15"/>
  <c r="O972" i="15"/>
  <c r="Q971" i="15"/>
  <c r="P971" i="15"/>
  <c r="O971" i="15"/>
  <c r="Q970" i="15"/>
  <c r="P970" i="15"/>
  <c r="O970" i="15"/>
  <c r="Q969" i="15"/>
  <c r="P969" i="15"/>
  <c r="O969" i="15"/>
  <c r="Q968" i="15"/>
  <c r="P968" i="15"/>
  <c r="O968" i="15"/>
  <c r="Q967" i="15"/>
  <c r="P967" i="15"/>
  <c r="O967" i="15"/>
  <c r="Q966" i="15"/>
  <c r="P966" i="15"/>
  <c r="O966" i="15"/>
  <c r="Q965" i="15"/>
  <c r="P965" i="15"/>
  <c r="O965" i="15"/>
  <c r="Q964" i="15"/>
  <c r="P964" i="15"/>
  <c r="O964" i="15"/>
  <c r="Q963" i="15"/>
  <c r="P963" i="15"/>
  <c r="O963" i="15"/>
  <c r="Q962" i="15"/>
  <c r="P962" i="15"/>
  <c r="O962" i="15"/>
  <c r="Q961" i="15"/>
  <c r="P961" i="15"/>
  <c r="O961" i="15"/>
  <c r="Q960" i="15"/>
  <c r="P960" i="15"/>
  <c r="O960" i="15"/>
  <c r="Q959" i="15"/>
  <c r="P959" i="15"/>
  <c r="O959" i="15"/>
  <c r="Q958" i="15"/>
  <c r="P958" i="15"/>
  <c r="O958" i="15"/>
  <c r="Q957" i="15"/>
  <c r="P957" i="15"/>
  <c r="O957" i="15"/>
  <c r="Q956" i="15"/>
  <c r="P956" i="15"/>
  <c r="O956" i="15"/>
  <c r="Q955" i="15"/>
  <c r="P955" i="15"/>
  <c r="O955" i="15"/>
  <c r="Q954" i="15"/>
  <c r="P954" i="15"/>
  <c r="O954" i="15"/>
  <c r="Q953" i="15"/>
  <c r="P953" i="15"/>
  <c r="O953" i="15"/>
  <c r="Q952" i="15"/>
  <c r="P952" i="15"/>
  <c r="O952" i="15"/>
  <c r="Q951" i="15"/>
  <c r="P951" i="15"/>
  <c r="O951" i="15"/>
  <c r="Q950" i="15"/>
  <c r="P950" i="15"/>
  <c r="O950" i="15"/>
  <c r="Q949" i="15"/>
  <c r="P949" i="15"/>
  <c r="O949" i="15"/>
  <c r="Q948" i="15"/>
  <c r="P948" i="15"/>
  <c r="O948" i="15"/>
  <c r="Q947" i="15"/>
  <c r="P947" i="15"/>
  <c r="O947" i="15"/>
  <c r="Q946" i="15"/>
  <c r="P946" i="15"/>
  <c r="O946" i="15"/>
  <c r="Q945" i="15"/>
  <c r="P945" i="15"/>
  <c r="O945" i="15"/>
  <c r="Q944" i="15"/>
  <c r="P944" i="15"/>
  <c r="O944" i="15"/>
  <c r="Q943" i="15"/>
  <c r="P943" i="15"/>
  <c r="O943" i="15"/>
  <c r="Q942" i="15"/>
  <c r="P942" i="15"/>
  <c r="O942" i="15"/>
  <c r="Q941" i="15"/>
  <c r="P941" i="15"/>
  <c r="O941" i="15"/>
  <c r="Q940" i="15"/>
  <c r="P940" i="15"/>
  <c r="O940" i="15"/>
  <c r="Q939" i="15"/>
  <c r="P939" i="15"/>
  <c r="O939" i="15"/>
  <c r="Q938" i="15"/>
  <c r="P938" i="15"/>
  <c r="O938" i="15"/>
  <c r="Q937" i="15"/>
  <c r="P937" i="15"/>
  <c r="O937" i="15"/>
  <c r="Q936" i="15"/>
  <c r="P936" i="15"/>
  <c r="O936" i="15"/>
  <c r="Q935" i="15"/>
  <c r="P935" i="15"/>
  <c r="O935" i="15"/>
  <c r="Q934" i="15"/>
  <c r="P934" i="15"/>
  <c r="O934" i="15"/>
  <c r="Q933" i="15"/>
  <c r="P933" i="15"/>
  <c r="O933" i="15"/>
  <c r="Q932" i="15"/>
  <c r="P932" i="15"/>
  <c r="O932" i="15"/>
  <c r="Q931" i="15"/>
  <c r="P931" i="15"/>
  <c r="O931" i="15"/>
  <c r="Q930" i="15"/>
  <c r="P930" i="15"/>
  <c r="O930" i="15"/>
  <c r="Q929" i="15"/>
  <c r="P929" i="15"/>
  <c r="O929" i="15"/>
  <c r="Q928" i="15"/>
  <c r="P928" i="15"/>
  <c r="O928" i="15"/>
  <c r="Q927" i="15"/>
  <c r="P927" i="15"/>
  <c r="O927" i="15"/>
  <c r="Q926" i="15"/>
  <c r="P926" i="15"/>
  <c r="O926" i="15"/>
  <c r="Q925" i="15"/>
  <c r="P925" i="15"/>
  <c r="O925" i="15"/>
  <c r="Q924" i="15"/>
  <c r="P924" i="15"/>
  <c r="O924" i="15"/>
  <c r="Q923" i="15"/>
  <c r="P923" i="15"/>
  <c r="O923" i="15"/>
  <c r="Q922" i="15"/>
  <c r="P922" i="15"/>
  <c r="O922" i="15"/>
  <c r="Q921" i="15"/>
  <c r="P921" i="15"/>
  <c r="O921" i="15"/>
  <c r="Q920" i="15"/>
  <c r="P920" i="15"/>
  <c r="O920" i="15"/>
  <c r="Q919" i="15"/>
  <c r="P919" i="15"/>
  <c r="O919" i="15"/>
  <c r="Q918" i="15"/>
  <c r="P918" i="15"/>
  <c r="O918" i="15"/>
  <c r="Q917" i="15"/>
  <c r="P917" i="15"/>
  <c r="O917" i="15"/>
  <c r="Q916" i="15"/>
  <c r="P916" i="15"/>
  <c r="O916" i="15"/>
  <c r="Q915" i="15"/>
  <c r="P915" i="15"/>
  <c r="O915" i="15"/>
  <c r="Q914" i="15"/>
  <c r="P914" i="15"/>
  <c r="O914" i="15"/>
  <c r="Q913" i="15"/>
  <c r="P913" i="15"/>
  <c r="O913" i="15"/>
  <c r="Q912" i="15"/>
  <c r="P912" i="15"/>
  <c r="O912" i="15"/>
  <c r="Q911" i="15"/>
  <c r="P911" i="15"/>
  <c r="O911" i="15"/>
  <c r="Q910" i="15"/>
  <c r="P910" i="15"/>
  <c r="O910" i="15"/>
  <c r="Q909" i="15"/>
  <c r="P909" i="15"/>
  <c r="O909" i="15"/>
  <c r="Q908" i="15"/>
  <c r="P908" i="15"/>
  <c r="O908" i="15"/>
  <c r="Q907" i="15"/>
  <c r="P907" i="15"/>
  <c r="O907" i="15"/>
  <c r="Q906" i="15"/>
  <c r="P906" i="15"/>
  <c r="O906" i="15"/>
  <c r="Q905" i="15"/>
  <c r="P905" i="15"/>
  <c r="O905" i="15"/>
  <c r="Q904" i="15"/>
  <c r="P904" i="15"/>
  <c r="O904" i="15"/>
  <c r="Q903" i="15"/>
  <c r="P903" i="15"/>
  <c r="O903" i="15"/>
  <c r="Q902" i="15"/>
  <c r="P902" i="15"/>
  <c r="O902" i="15"/>
  <c r="Q901" i="15"/>
  <c r="P901" i="15"/>
  <c r="O901" i="15"/>
  <c r="Q900" i="15"/>
  <c r="P900" i="15"/>
  <c r="O900" i="15"/>
  <c r="Q899" i="15"/>
  <c r="P899" i="15"/>
  <c r="O899" i="15"/>
  <c r="Q898" i="15"/>
  <c r="P898" i="15"/>
  <c r="O898" i="15"/>
  <c r="Q897" i="15"/>
  <c r="P897" i="15"/>
  <c r="O897" i="15"/>
  <c r="Q896" i="15"/>
  <c r="P896" i="15"/>
  <c r="O896" i="15"/>
  <c r="Q895" i="15"/>
  <c r="P895" i="15"/>
  <c r="O895" i="15"/>
  <c r="Q894" i="15"/>
  <c r="P894" i="15"/>
  <c r="O894" i="15"/>
  <c r="Q893" i="15"/>
  <c r="P893" i="15"/>
  <c r="O893" i="15"/>
  <c r="Q892" i="15"/>
  <c r="P892" i="15"/>
  <c r="O892" i="15"/>
  <c r="Q891" i="15"/>
  <c r="P891" i="15"/>
  <c r="O891" i="15"/>
  <c r="Q890" i="15"/>
  <c r="P890" i="15"/>
  <c r="O890" i="15"/>
  <c r="Q889" i="15"/>
  <c r="P889" i="15"/>
  <c r="O889" i="15"/>
  <c r="Q888" i="15"/>
  <c r="P888" i="15"/>
  <c r="O888" i="15"/>
  <c r="Q887" i="15"/>
  <c r="P887" i="15"/>
  <c r="O887" i="15"/>
  <c r="Q886" i="15"/>
  <c r="P886" i="15"/>
  <c r="O886" i="15"/>
  <c r="Q885" i="15"/>
  <c r="P885" i="15"/>
  <c r="O885" i="15"/>
  <c r="Q884" i="15"/>
  <c r="P884" i="15"/>
  <c r="O884" i="15"/>
  <c r="Q883" i="15"/>
  <c r="P883" i="15"/>
  <c r="O883" i="15"/>
  <c r="Q882" i="15"/>
  <c r="P882" i="15"/>
  <c r="O882" i="15"/>
  <c r="Q881" i="15"/>
  <c r="P881" i="15"/>
  <c r="O881" i="15"/>
  <c r="Q880" i="15"/>
  <c r="P880" i="15"/>
  <c r="O880" i="15"/>
  <c r="Q879" i="15"/>
  <c r="P879" i="15"/>
  <c r="O879" i="15"/>
  <c r="Q878" i="15"/>
  <c r="P878" i="15"/>
  <c r="O878" i="15"/>
  <c r="Q877" i="15"/>
  <c r="P877" i="15"/>
  <c r="O877" i="15"/>
  <c r="Q876" i="15"/>
  <c r="P876" i="15"/>
  <c r="O876" i="15"/>
  <c r="Q875" i="15"/>
  <c r="P875" i="15"/>
  <c r="O875" i="15"/>
  <c r="Q874" i="15"/>
  <c r="P874" i="15"/>
  <c r="O874" i="15"/>
  <c r="Q873" i="15"/>
  <c r="P873" i="15"/>
  <c r="O873" i="15"/>
  <c r="Q872" i="15"/>
  <c r="P872" i="15"/>
  <c r="O872" i="15"/>
  <c r="Q871" i="15"/>
  <c r="P871" i="15"/>
  <c r="O871" i="15"/>
  <c r="Q870" i="15"/>
  <c r="P870" i="15"/>
  <c r="O870" i="15"/>
  <c r="Q869" i="15"/>
  <c r="P869" i="15"/>
  <c r="O869" i="15"/>
  <c r="Q868" i="15"/>
  <c r="P868" i="15"/>
  <c r="O868" i="15"/>
  <c r="Q867" i="15"/>
  <c r="P867" i="15"/>
  <c r="O867" i="15"/>
  <c r="Q866" i="15"/>
  <c r="P866" i="15"/>
  <c r="O866" i="15"/>
  <c r="Q865" i="15"/>
  <c r="P865" i="15"/>
  <c r="O865" i="15"/>
  <c r="Q864" i="15"/>
  <c r="P864" i="15"/>
  <c r="O864" i="15"/>
  <c r="Q863" i="15"/>
  <c r="P863" i="15"/>
  <c r="O863" i="15"/>
  <c r="Q862" i="15"/>
  <c r="P862" i="15"/>
  <c r="O862" i="15"/>
  <c r="Q861" i="15"/>
  <c r="P861" i="15"/>
  <c r="O861" i="15"/>
  <c r="Q860" i="15"/>
  <c r="P860" i="15"/>
  <c r="O860" i="15"/>
  <c r="Q859" i="15"/>
  <c r="P859" i="15"/>
  <c r="O859" i="15"/>
  <c r="Q858" i="15"/>
  <c r="P858" i="15"/>
  <c r="O858" i="15"/>
  <c r="Q857" i="15"/>
  <c r="P857" i="15"/>
  <c r="O857" i="15"/>
  <c r="Q856" i="15"/>
  <c r="P856" i="15"/>
  <c r="O856" i="15"/>
  <c r="Q855" i="15"/>
  <c r="P855" i="15"/>
  <c r="O855" i="15"/>
  <c r="Q854" i="15"/>
  <c r="P854" i="15"/>
  <c r="O854" i="15"/>
  <c r="Q853" i="15"/>
  <c r="P853" i="15"/>
  <c r="O853" i="15"/>
  <c r="Q852" i="15"/>
  <c r="P852" i="15"/>
  <c r="O852" i="15"/>
  <c r="Q851" i="15"/>
  <c r="P851" i="15"/>
  <c r="O851" i="15"/>
  <c r="Q850" i="15"/>
  <c r="P850" i="15"/>
  <c r="O850" i="15"/>
  <c r="Q849" i="15"/>
  <c r="P849" i="15"/>
  <c r="O849" i="15"/>
  <c r="Q848" i="15"/>
  <c r="P848" i="15"/>
  <c r="O848" i="15"/>
  <c r="Q847" i="15"/>
  <c r="P847" i="15"/>
  <c r="O847" i="15"/>
  <c r="Q846" i="15"/>
  <c r="P846" i="15"/>
  <c r="O846" i="15"/>
  <c r="Q845" i="15"/>
  <c r="P845" i="15"/>
  <c r="O845" i="15"/>
  <c r="Q844" i="15"/>
  <c r="P844" i="15"/>
  <c r="O844" i="15"/>
  <c r="Q843" i="15"/>
  <c r="P843" i="15"/>
  <c r="O843" i="15"/>
  <c r="Q842" i="15"/>
  <c r="P842" i="15"/>
  <c r="O842" i="15"/>
  <c r="Q841" i="15"/>
  <c r="P841" i="15"/>
  <c r="O841" i="15"/>
  <c r="Q840" i="15"/>
  <c r="P840" i="15"/>
  <c r="O840" i="15"/>
  <c r="Q839" i="15"/>
  <c r="P839" i="15"/>
  <c r="O839" i="15"/>
  <c r="Q838" i="15"/>
  <c r="P838" i="15"/>
  <c r="O838" i="15"/>
  <c r="Q837" i="15"/>
  <c r="P837" i="15"/>
  <c r="O837" i="15"/>
  <c r="Q836" i="15"/>
  <c r="P836" i="15"/>
  <c r="O836" i="15"/>
  <c r="Q835" i="15"/>
  <c r="P835" i="15"/>
  <c r="O835" i="15"/>
  <c r="Q834" i="15"/>
  <c r="P834" i="15"/>
  <c r="O834" i="15"/>
  <c r="Q833" i="15"/>
  <c r="P833" i="15"/>
  <c r="O833" i="15"/>
  <c r="Q832" i="15"/>
  <c r="P832" i="15"/>
  <c r="O832" i="15"/>
  <c r="Q831" i="15"/>
  <c r="P831" i="15"/>
  <c r="O831" i="15"/>
  <c r="Q830" i="15"/>
  <c r="P830" i="15"/>
  <c r="O830" i="15"/>
  <c r="Q829" i="15"/>
  <c r="P829" i="15"/>
  <c r="O829" i="15"/>
  <c r="Q828" i="15"/>
  <c r="P828" i="15"/>
  <c r="O828" i="15"/>
  <c r="Q827" i="15"/>
  <c r="P827" i="15"/>
  <c r="O827" i="15"/>
  <c r="Q826" i="15"/>
  <c r="P826" i="15"/>
  <c r="O826" i="15"/>
  <c r="Q825" i="15"/>
  <c r="P825" i="15"/>
  <c r="O825" i="15"/>
  <c r="Q824" i="15"/>
  <c r="P824" i="15"/>
  <c r="O824" i="15"/>
  <c r="Q823" i="15"/>
  <c r="P823" i="15"/>
  <c r="O823" i="15"/>
  <c r="Q822" i="15"/>
  <c r="P822" i="15"/>
  <c r="O822" i="15"/>
  <c r="Q821" i="15"/>
  <c r="P821" i="15"/>
  <c r="O821" i="15"/>
  <c r="Q820" i="15"/>
  <c r="P820" i="15"/>
  <c r="O820" i="15"/>
  <c r="Q819" i="15"/>
  <c r="P819" i="15"/>
  <c r="O819" i="15"/>
  <c r="Q818" i="15"/>
  <c r="P818" i="15"/>
  <c r="O818" i="15"/>
  <c r="Q817" i="15"/>
  <c r="P817" i="15"/>
  <c r="O817" i="15"/>
  <c r="Q816" i="15"/>
  <c r="P816" i="15"/>
  <c r="O816" i="15"/>
  <c r="Q815" i="15"/>
  <c r="P815" i="15"/>
  <c r="O815" i="15"/>
  <c r="Q814" i="15"/>
  <c r="P814" i="15"/>
  <c r="O814" i="15"/>
  <c r="Q813" i="15"/>
  <c r="P813" i="15"/>
  <c r="O813" i="15"/>
  <c r="Q812" i="15"/>
  <c r="P812" i="15"/>
  <c r="O812" i="15"/>
  <c r="Q811" i="15"/>
  <c r="P811" i="15"/>
  <c r="O811" i="15"/>
  <c r="Q810" i="15"/>
  <c r="P810" i="15"/>
  <c r="O810" i="15"/>
  <c r="Q809" i="15"/>
  <c r="P809" i="15"/>
  <c r="O809" i="15"/>
  <c r="Q808" i="15"/>
  <c r="P808" i="15"/>
  <c r="O808" i="15"/>
  <c r="Q807" i="15"/>
  <c r="P807" i="15"/>
  <c r="O807" i="15"/>
  <c r="Q806" i="15"/>
  <c r="P806" i="15"/>
  <c r="O806" i="15"/>
  <c r="Q805" i="15"/>
  <c r="P805" i="15"/>
  <c r="O805" i="15"/>
  <c r="Q804" i="15"/>
  <c r="P804" i="15"/>
  <c r="O804" i="15"/>
  <c r="Q803" i="15"/>
  <c r="P803" i="15"/>
  <c r="O803" i="15"/>
  <c r="Q802" i="15"/>
  <c r="P802" i="15"/>
  <c r="O802" i="15"/>
  <c r="Q801" i="15"/>
  <c r="P801" i="15"/>
  <c r="O801" i="15"/>
  <c r="Q800" i="15"/>
  <c r="P800" i="15"/>
  <c r="O800" i="15"/>
  <c r="Q799" i="15"/>
  <c r="P799" i="15"/>
  <c r="O799" i="15"/>
  <c r="Q798" i="15"/>
  <c r="P798" i="15"/>
  <c r="O798" i="15"/>
  <c r="Q797" i="15"/>
  <c r="P797" i="15"/>
  <c r="O797" i="15"/>
  <c r="Q796" i="15"/>
  <c r="P796" i="15"/>
  <c r="O796" i="15"/>
  <c r="Q795" i="15"/>
  <c r="P795" i="15"/>
  <c r="O795" i="15"/>
  <c r="Q794" i="15"/>
  <c r="P794" i="15"/>
  <c r="O794" i="15"/>
  <c r="Q793" i="15"/>
  <c r="P793" i="15"/>
  <c r="O793" i="15"/>
  <c r="Q792" i="15"/>
  <c r="P792" i="15"/>
  <c r="O792" i="15"/>
  <c r="Q791" i="15"/>
  <c r="P791" i="15"/>
  <c r="O791" i="15"/>
  <c r="Q790" i="15"/>
  <c r="P790" i="15"/>
  <c r="O790" i="15"/>
  <c r="Q789" i="15"/>
  <c r="P789" i="15"/>
  <c r="O789" i="15"/>
  <c r="Q788" i="15"/>
  <c r="P788" i="15"/>
  <c r="O788" i="15"/>
  <c r="Q787" i="15"/>
  <c r="P787" i="15"/>
  <c r="O787" i="15"/>
  <c r="Q786" i="15"/>
  <c r="P786" i="15"/>
  <c r="O786" i="15"/>
  <c r="Q785" i="15"/>
  <c r="P785" i="15"/>
  <c r="O785" i="15"/>
  <c r="Q784" i="15"/>
  <c r="P784" i="15"/>
  <c r="O784" i="15"/>
  <c r="Q783" i="15"/>
  <c r="P783" i="15"/>
  <c r="O783" i="15"/>
  <c r="Q782" i="15"/>
  <c r="P782" i="15"/>
  <c r="O782" i="15"/>
  <c r="Q781" i="15"/>
  <c r="P781" i="15"/>
  <c r="O781" i="15"/>
  <c r="Q780" i="15"/>
  <c r="P780" i="15"/>
  <c r="O780" i="15"/>
  <c r="Q779" i="15"/>
  <c r="P779" i="15"/>
  <c r="O779" i="15"/>
  <c r="Q778" i="15"/>
  <c r="P778" i="15"/>
  <c r="O778" i="15"/>
  <c r="Q777" i="15"/>
  <c r="P777" i="15"/>
  <c r="O777" i="15"/>
  <c r="Q776" i="15"/>
  <c r="P776" i="15"/>
  <c r="O776" i="15"/>
  <c r="Q775" i="15"/>
  <c r="P775" i="15"/>
  <c r="O775" i="15"/>
  <c r="Q774" i="15"/>
  <c r="P774" i="15"/>
  <c r="O774" i="15"/>
  <c r="Q773" i="15"/>
  <c r="P773" i="15"/>
  <c r="O773" i="15"/>
  <c r="Q772" i="15"/>
  <c r="P772" i="15"/>
  <c r="O772" i="15"/>
  <c r="Q771" i="15"/>
  <c r="P771" i="15"/>
  <c r="O771" i="15"/>
  <c r="Q770" i="15"/>
  <c r="P770" i="15"/>
  <c r="O770" i="15"/>
  <c r="Q769" i="15"/>
  <c r="P769" i="15"/>
  <c r="O769" i="15"/>
  <c r="Q768" i="15"/>
  <c r="P768" i="15"/>
  <c r="O768" i="15"/>
  <c r="Q767" i="15"/>
  <c r="P767" i="15"/>
  <c r="O767" i="15"/>
  <c r="Q766" i="15"/>
  <c r="P766" i="15"/>
  <c r="O766" i="15"/>
  <c r="Q765" i="15"/>
  <c r="P765" i="15"/>
  <c r="O765" i="15"/>
  <c r="Q764" i="15"/>
  <c r="P764" i="15"/>
  <c r="O764" i="15"/>
  <c r="Q763" i="15"/>
  <c r="P763" i="15"/>
  <c r="O763" i="15"/>
  <c r="Q762" i="15"/>
  <c r="P762" i="15"/>
  <c r="O762" i="15"/>
  <c r="Q761" i="15"/>
  <c r="P761" i="15"/>
  <c r="O761" i="15"/>
  <c r="Q760" i="15"/>
  <c r="P760" i="15"/>
  <c r="O760" i="15"/>
  <c r="Q759" i="15"/>
  <c r="P759" i="15"/>
  <c r="O759" i="15"/>
  <c r="Q758" i="15"/>
  <c r="P758" i="15"/>
  <c r="O758" i="15"/>
  <c r="Q757" i="15"/>
  <c r="P757" i="15"/>
  <c r="O757" i="15"/>
  <c r="Q756" i="15"/>
  <c r="P756" i="15"/>
  <c r="O756" i="15"/>
  <c r="Q755" i="15"/>
  <c r="P755" i="15"/>
  <c r="O755" i="15"/>
  <c r="Q754" i="15"/>
  <c r="P754" i="15"/>
  <c r="O754" i="15"/>
  <c r="Q753" i="15"/>
  <c r="P753" i="15"/>
  <c r="O753" i="15"/>
  <c r="Q752" i="15"/>
  <c r="P752" i="15"/>
  <c r="O752" i="15"/>
  <c r="Q751" i="15"/>
  <c r="P751" i="15"/>
  <c r="O751" i="15"/>
  <c r="Q750" i="15"/>
  <c r="P750" i="15"/>
  <c r="O750" i="15"/>
  <c r="Q749" i="15"/>
  <c r="P749" i="15"/>
  <c r="O749" i="15"/>
  <c r="Q748" i="15"/>
  <c r="P748" i="15"/>
  <c r="O748" i="15"/>
  <c r="Q747" i="15"/>
  <c r="P747" i="15"/>
  <c r="O747" i="15"/>
  <c r="Q746" i="15"/>
  <c r="P746" i="15"/>
  <c r="O746" i="15"/>
  <c r="Q745" i="15"/>
  <c r="P745" i="15"/>
  <c r="O745" i="15"/>
  <c r="Q744" i="15"/>
  <c r="P744" i="15"/>
  <c r="O744" i="15"/>
  <c r="Q743" i="15"/>
  <c r="P743" i="15"/>
  <c r="O743" i="15"/>
  <c r="Q742" i="15"/>
  <c r="P742" i="15"/>
  <c r="O742" i="15"/>
  <c r="Q741" i="15"/>
  <c r="P741" i="15"/>
  <c r="O741" i="15"/>
  <c r="Q740" i="15"/>
  <c r="P740" i="15"/>
  <c r="O740" i="15"/>
  <c r="Q739" i="15"/>
  <c r="P739" i="15"/>
  <c r="O739" i="15"/>
  <c r="Q738" i="15"/>
  <c r="P738" i="15"/>
  <c r="O738" i="15"/>
  <c r="Q737" i="15"/>
  <c r="P737" i="15"/>
  <c r="O737" i="15"/>
  <c r="Q736" i="15"/>
  <c r="P736" i="15"/>
  <c r="O736" i="15"/>
  <c r="Q735" i="15"/>
  <c r="P735" i="15"/>
  <c r="O735" i="15"/>
  <c r="Q734" i="15"/>
  <c r="P734" i="15"/>
  <c r="O734" i="15"/>
  <c r="Q733" i="15"/>
  <c r="P733" i="15"/>
  <c r="O733" i="15"/>
  <c r="Q732" i="15"/>
  <c r="P732" i="15"/>
  <c r="O732" i="15"/>
  <c r="Q731" i="15"/>
  <c r="P731" i="15"/>
  <c r="O731" i="15"/>
  <c r="Q730" i="15"/>
  <c r="P730" i="15"/>
  <c r="O730" i="15"/>
  <c r="Q729" i="15"/>
  <c r="P729" i="15"/>
  <c r="O729" i="15"/>
  <c r="Q728" i="15"/>
  <c r="P728" i="15"/>
  <c r="O728" i="15"/>
  <c r="Q727" i="15"/>
  <c r="P727" i="15"/>
  <c r="O727" i="15"/>
  <c r="Q726" i="15"/>
  <c r="P726" i="15"/>
  <c r="O726" i="15"/>
  <c r="Q725" i="15"/>
  <c r="P725" i="15"/>
  <c r="O725" i="15"/>
  <c r="Q724" i="15"/>
  <c r="P724" i="15"/>
  <c r="O724" i="15"/>
  <c r="Q723" i="15"/>
  <c r="P723" i="15"/>
  <c r="O723" i="15"/>
  <c r="Q722" i="15"/>
  <c r="P722" i="15"/>
  <c r="O722" i="15"/>
  <c r="Q721" i="15"/>
  <c r="P721" i="15"/>
  <c r="O721" i="15"/>
  <c r="Q720" i="15"/>
  <c r="P720" i="15"/>
  <c r="O720" i="15"/>
  <c r="Q719" i="15"/>
  <c r="P719" i="15"/>
  <c r="O719" i="15"/>
  <c r="Q718" i="15"/>
  <c r="P718" i="15"/>
  <c r="O718" i="15"/>
  <c r="Q717" i="15"/>
  <c r="P717" i="15"/>
  <c r="O717" i="15"/>
  <c r="Q716" i="15"/>
  <c r="P716" i="15"/>
  <c r="O716" i="15"/>
  <c r="Q715" i="15"/>
  <c r="P715" i="15"/>
  <c r="O715" i="15"/>
  <c r="Q714" i="15"/>
  <c r="P714" i="15"/>
  <c r="O714" i="15"/>
  <c r="Q713" i="15"/>
  <c r="P713" i="15"/>
  <c r="O713" i="15"/>
  <c r="Q712" i="15"/>
  <c r="P712" i="15"/>
  <c r="O712" i="15"/>
  <c r="Q711" i="15"/>
  <c r="P711" i="15"/>
  <c r="O711" i="15"/>
  <c r="Q710" i="15"/>
  <c r="P710" i="15"/>
  <c r="O710" i="15"/>
  <c r="Q709" i="15"/>
  <c r="P709" i="15"/>
  <c r="O709" i="15"/>
  <c r="Q708" i="15"/>
  <c r="P708" i="15"/>
  <c r="O708" i="15"/>
  <c r="Q707" i="15"/>
  <c r="P707" i="15"/>
  <c r="O707" i="15"/>
  <c r="Q706" i="15"/>
  <c r="P706" i="15"/>
  <c r="O706" i="15"/>
  <c r="Q705" i="15"/>
  <c r="P705" i="15"/>
  <c r="O705" i="15"/>
  <c r="Q704" i="15"/>
  <c r="P704" i="15"/>
  <c r="O704" i="15"/>
  <c r="Q703" i="15"/>
  <c r="P703" i="15"/>
  <c r="O703" i="15"/>
  <c r="Q702" i="15"/>
  <c r="P702" i="15"/>
  <c r="O702" i="15"/>
  <c r="Q701" i="15"/>
  <c r="P701" i="15"/>
  <c r="O701" i="15"/>
  <c r="Q700" i="15"/>
  <c r="P700" i="15"/>
  <c r="O700" i="15"/>
  <c r="Q699" i="15"/>
  <c r="P699" i="15"/>
  <c r="O699" i="15"/>
  <c r="Q698" i="15"/>
  <c r="P698" i="15"/>
  <c r="O698" i="15"/>
  <c r="Q697" i="15"/>
  <c r="P697" i="15"/>
  <c r="O697" i="15"/>
  <c r="Q696" i="15"/>
  <c r="P696" i="15"/>
  <c r="O696" i="15"/>
  <c r="Q695" i="15"/>
  <c r="P695" i="15"/>
  <c r="O695" i="15"/>
  <c r="Q694" i="15"/>
  <c r="P694" i="15"/>
  <c r="O694" i="15"/>
  <c r="Q693" i="15"/>
  <c r="P693" i="15"/>
  <c r="O693" i="15"/>
  <c r="Q692" i="15"/>
  <c r="P692" i="15"/>
  <c r="O692" i="15"/>
  <c r="Q691" i="15"/>
  <c r="P691" i="15"/>
  <c r="O691" i="15"/>
  <c r="Q690" i="15"/>
  <c r="P690" i="15"/>
  <c r="O690" i="15"/>
  <c r="Q689" i="15"/>
  <c r="P689" i="15"/>
  <c r="O689" i="15"/>
  <c r="Q688" i="15"/>
  <c r="P688" i="15"/>
  <c r="O688" i="15"/>
  <c r="Q687" i="15"/>
  <c r="P687" i="15"/>
  <c r="O687" i="15"/>
  <c r="Q686" i="15"/>
  <c r="P686" i="15"/>
  <c r="O686" i="15"/>
  <c r="Q685" i="15"/>
  <c r="P685" i="15"/>
  <c r="O685" i="15"/>
  <c r="Q684" i="15"/>
  <c r="P684" i="15"/>
  <c r="O684" i="15"/>
  <c r="Q683" i="15"/>
  <c r="P683" i="15"/>
  <c r="O683" i="15"/>
  <c r="Q682" i="15"/>
  <c r="P682" i="15"/>
  <c r="O682" i="15"/>
  <c r="Q681" i="15"/>
  <c r="P681" i="15"/>
  <c r="O681" i="15"/>
  <c r="Q680" i="15"/>
  <c r="P680" i="15"/>
  <c r="O680" i="15"/>
  <c r="Q679" i="15"/>
  <c r="P679" i="15"/>
  <c r="O679" i="15"/>
  <c r="Q678" i="15"/>
  <c r="P678" i="15"/>
  <c r="O678" i="15"/>
  <c r="Q677" i="15"/>
  <c r="P677" i="15"/>
  <c r="O677" i="15"/>
  <c r="Q676" i="15"/>
  <c r="P676" i="15"/>
  <c r="O676" i="15"/>
  <c r="Q675" i="15"/>
  <c r="P675" i="15"/>
  <c r="O675" i="15"/>
  <c r="Q674" i="15"/>
  <c r="P674" i="15"/>
  <c r="O674" i="15"/>
  <c r="Q673" i="15"/>
  <c r="P673" i="15"/>
  <c r="O673" i="15"/>
  <c r="Q672" i="15"/>
  <c r="P672" i="15"/>
  <c r="O672" i="15"/>
  <c r="Q671" i="15"/>
  <c r="P671" i="15"/>
  <c r="O671" i="15"/>
  <c r="Q670" i="15"/>
  <c r="P670" i="15"/>
  <c r="O670" i="15"/>
  <c r="Q669" i="15"/>
  <c r="P669" i="15"/>
  <c r="O669" i="15"/>
  <c r="Q668" i="15"/>
  <c r="P668" i="15"/>
  <c r="O668" i="15"/>
  <c r="Q667" i="15"/>
  <c r="P667" i="15"/>
  <c r="O667" i="15"/>
  <c r="Q666" i="15"/>
  <c r="P666" i="15"/>
  <c r="O666" i="15"/>
  <c r="Q665" i="15"/>
  <c r="P665" i="15"/>
  <c r="O665" i="15"/>
  <c r="Q664" i="15"/>
  <c r="P664" i="15"/>
  <c r="O664" i="15"/>
  <c r="Q663" i="15"/>
  <c r="P663" i="15"/>
  <c r="O663" i="15"/>
  <c r="Q662" i="15"/>
  <c r="P662" i="15"/>
  <c r="O662" i="15"/>
  <c r="Q661" i="15"/>
  <c r="P661" i="15"/>
  <c r="O661" i="15"/>
  <c r="Q660" i="15"/>
  <c r="P660" i="15"/>
  <c r="O660" i="15"/>
  <c r="Q659" i="15"/>
  <c r="P659" i="15"/>
  <c r="O659" i="15"/>
  <c r="Q658" i="15"/>
  <c r="P658" i="15"/>
  <c r="O658" i="15"/>
  <c r="Q657" i="15"/>
  <c r="P657" i="15"/>
  <c r="O657" i="15"/>
  <c r="Q656" i="15"/>
  <c r="P656" i="15"/>
  <c r="O656" i="15"/>
  <c r="Q655" i="15"/>
  <c r="P655" i="15"/>
  <c r="O655" i="15"/>
  <c r="Q654" i="15"/>
  <c r="P654" i="15"/>
  <c r="O654" i="15"/>
  <c r="Q653" i="15"/>
  <c r="P653" i="15"/>
  <c r="O653" i="15"/>
  <c r="Q652" i="15"/>
  <c r="P652" i="15"/>
  <c r="O652" i="15"/>
  <c r="Q651" i="15"/>
  <c r="P651" i="15"/>
  <c r="O651" i="15"/>
  <c r="Q650" i="15"/>
  <c r="P650" i="15"/>
  <c r="O650" i="15"/>
  <c r="Q649" i="15"/>
  <c r="P649" i="15"/>
  <c r="O649" i="15"/>
  <c r="Q648" i="15"/>
  <c r="P648" i="15"/>
  <c r="O648" i="15"/>
  <c r="Q647" i="15"/>
  <c r="P647" i="15"/>
  <c r="O647" i="15"/>
  <c r="Q646" i="15"/>
  <c r="P646" i="15"/>
  <c r="O646" i="15"/>
  <c r="Q645" i="15"/>
  <c r="P645" i="15"/>
  <c r="O645" i="15"/>
  <c r="Q644" i="15"/>
  <c r="P644" i="15"/>
  <c r="O644" i="15"/>
  <c r="Q643" i="15"/>
  <c r="P643" i="15"/>
  <c r="O643" i="15"/>
  <c r="Q642" i="15"/>
  <c r="P642" i="15"/>
  <c r="O642" i="15"/>
  <c r="Q641" i="15"/>
  <c r="P641" i="15"/>
  <c r="O641" i="15"/>
  <c r="Q640" i="15"/>
  <c r="P640" i="15"/>
  <c r="O640" i="15"/>
  <c r="Q639" i="15"/>
  <c r="P639" i="15"/>
  <c r="O639" i="15"/>
  <c r="Q638" i="15"/>
  <c r="P638" i="15"/>
  <c r="O638" i="15"/>
  <c r="Q637" i="15"/>
  <c r="P637" i="15"/>
  <c r="O637" i="15"/>
  <c r="Q636" i="15"/>
  <c r="P636" i="15"/>
  <c r="O636" i="15"/>
  <c r="Q635" i="15"/>
  <c r="P635" i="15"/>
  <c r="O635" i="15"/>
  <c r="Q634" i="15"/>
  <c r="P634" i="15"/>
  <c r="O634" i="15"/>
  <c r="Q633" i="15"/>
  <c r="P633" i="15"/>
  <c r="O633" i="15"/>
  <c r="Q632" i="15"/>
  <c r="P632" i="15"/>
  <c r="O632" i="15"/>
  <c r="Q631" i="15"/>
  <c r="P631" i="15"/>
  <c r="O631" i="15"/>
  <c r="Q630" i="15"/>
  <c r="P630" i="15"/>
  <c r="O630" i="15"/>
  <c r="Q629" i="15"/>
  <c r="P629" i="15"/>
  <c r="O629" i="15"/>
  <c r="Q628" i="15"/>
  <c r="P628" i="15"/>
  <c r="O628" i="15"/>
  <c r="Q627" i="15"/>
  <c r="P627" i="15"/>
  <c r="O627" i="15"/>
  <c r="Q626" i="15"/>
  <c r="P626" i="15"/>
  <c r="O626" i="15"/>
  <c r="Q625" i="15"/>
  <c r="P625" i="15"/>
  <c r="O625" i="15"/>
  <c r="Q624" i="15"/>
  <c r="P624" i="15"/>
  <c r="O624" i="15"/>
  <c r="Q623" i="15"/>
  <c r="P623" i="15"/>
  <c r="O623" i="15"/>
  <c r="Q622" i="15"/>
  <c r="P622" i="15"/>
  <c r="O622" i="15"/>
  <c r="Q621" i="15"/>
  <c r="P621" i="15"/>
  <c r="O621" i="15"/>
  <c r="Q620" i="15"/>
  <c r="P620" i="15"/>
  <c r="O620" i="15"/>
  <c r="Q619" i="15"/>
  <c r="P619" i="15"/>
  <c r="O619" i="15"/>
  <c r="Q618" i="15"/>
  <c r="P618" i="15"/>
  <c r="O618" i="15"/>
  <c r="Q617" i="15"/>
  <c r="P617" i="15"/>
  <c r="O617" i="15"/>
  <c r="Q616" i="15"/>
  <c r="P616" i="15"/>
  <c r="O616" i="15"/>
  <c r="Q615" i="15"/>
  <c r="P615" i="15"/>
  <c r="O615" i="15"/>
  <c r="Q614" i="15"/>
  <c r="P614" i="15"/>
  <c r="O614" i="15"/>
  <c r="Q613" i="15"/>
  <c r="P613" i="15"/>
  <c r="O613" i="15"/>
  <c r="Q612" i="15"/>
  <c r="P612" i="15"/>
  <c r="O612" i="15"/>
  <c r="Q611" i="15"/>
  <c r="P611" i="15"/>
  <c r="O611" i="15"/>
  <c r="Q610" i="15"/>
  <c r="P610" i="15"/>
  <c r="O610" i="15"/>
  <c r="Q609" i="15"/>
  <c r="P609" i="15"/>
  <c r="O609" i="15"/>
  <c r="Q608" i="15"/>
  <c r="P608" i="15"/>
  <c r="O608" i="15"/>
  <c r="Q607" i="15"/>
  <c r="P607" i="15"/>
  <c r="O607" i="15"/>
  <c r="Q606" i="15"/>
  <c r="P606" i="15"/>
  <c r="O606" i="15"/>
  <c r="Q605" i="15"/>
  <c r="P605" i="15"/>
  <c r="O605" i="15"/>
  <c r="Q604" i="15"/>
  <c r="P604" i="15"/>
  <c r="O604" i="15"/>
  <c r="Q603" i="15"/>
  <c r="P603" i="15"/>
  <c r="O603" i="15"/>
  <c r="Q602" i="15"/>
  <c r="P602" i="15"/>
  <c r="O602" i="15"/>
  <c r="Q601" i="15"/>
  <c r="P601" i="15"/>
  <c r="O601" i="15"/>
  <c r="Q600" i="15"/>
  <c r="P600" i="15"/>
  <c r="O600" i="15"/>
  <c r="Q599" i="15"/>
  <c r="P599" i="15"/>
  <c r="O599" i="15"/>
  <c r="Q598" i="15"/>
  <c r="P598" i="15"/>
  <c r="O598" i="15"/>
  <c r="Q597" i="15"/>
  <c r="P597" i="15"/>
  <c r="O597" i="15"/>
  <c r="Q596" i="15"/>
  <c r="P596" i="15"/>
  <c r="O596" i="15"/>
  <c r="Q595" i="15"/>
  <c r="P595" i="15"/>
  <c r="O595" i="15"/>
  <c r="Q594" i="15"/>
  <c r="P594" i="15"/>
  <c r="O594" i="15"/>
  <c r="Q593" i="15"/>
  <c r="P593" i="15"/>
  <c r="O593" i="15"/>
  <c r="Q592" i="15"/>
  <c r="P592" i="15"/>
  <c r="O592" i="15"/>
  <c r="Q591" i="15"/>
  <c r="P591" i="15"/>
  <c r="O591" i="15"/>
  <c r="Q590" i="15"/>
  <c r="P590" i="15"/>
  <c r="O590" i="15"/>
  <c r="Q589" i="15"/>
  <c r="P589" i="15"/>
  <c r="O589" i="15"/>
  <c r="Q588" i="15"/>
  <c r="P588" i="15"/>
  <c r="O588" i="15"/>
  <c r="Q587" i="15"/>
  <c r="P587" i="15"/>
  <c r="O587" i="15"/>
  <c r="Q586" i="15"/>
  <c r="P586" i="15"/>
  <c r="O586" i="15"/>
  <c r="Q585" i="15"/>
  <c r="P585" i="15"/>
  <c r="O585" i="15"/>
  <c r="Q584" i="15"/>
  <c r="P584" i="15"/>
  <c r="O584" i="15"/>
  <c r="Q583" i="15"/>
  <c r="P583" i="15"/>
  <c r="O583" i="15"/>
  <c r="Q582" i="15"/>
  <c r="P582" i="15"/>
  <c r="O582" i="15"/>
  <c r="Q581" i="15"/>
  <c r="P581" i="15"/>
  <c r="O581" i="15"/>
  <c r="Q580" i="15"/>
  <c r="P580" i="15"/>
  <c r="O580" i="15"/>
  <c r="Q579" i="15"/>
  <c r="P579" i="15"/>
  <c r="O579" i="15"/>
  <c r="Q578" i="15"/>
  <c r="P578" i="15"/>
  <c r="O578" i="15"/>
  <c r="Q577" i="15"/>
  <c r="P577" i="15"/>
  <c r="O577" i="15"/>
  <c r="Q576" i="15"/>
  <c r="P576" i="15"/>
  <c r="O576" i="15"/>
  <c r="Q575" i="15"/>
  <c r="P575" i="15"/>
  <c r="O575" i="15"/>
  <c r="Q574" i="15"/>
  <c r="P574" i="15"/>
  <c r="O574" i="15"/>
  <c r="Q573" i="15"/>
  <c r="P573" i="15"/>
  <c r="O573" i="15"/>
  <c r="Q572" i="15"/>
  <c r="P572" i="15"/>
  <c r="O572" i="15"/>
  <c r="Q571" i="15"/>
  <c r="P571" i="15"/>
  <c r="O571" i="15"/>
  <c r="Q570" i="15"/>
  <c r="P570" i="15"/>
  <c r="O570" i="15"/>
  <c r="Q569" i="15"/>
  <c r="P569" i="15"/>
  <c r="O569" i="15"/>
  <c r="Q568" i="15"/>
  <c r="P568" i="15"/>
  <c r="O568" i="15"/>
  <c r="Q567" i="15"/>
  <c r="P567" i="15"/>
  <c r="O567" i="15"/>
  <c r="Q566" i="15"/>
  <c r="P566" i="15"/>
  <c r="O566" i="15"/>
  <c r="Q565" i="15"/>
  <c r="P565" i="15"/>
  <c r="O565" i="15"/>
  <c r="Q564" i="15"/>
  <c r="P564" i="15"/>
  <c r="O564" i="15"/>
  <c r="Q563" i="15"/>
  <c r="P563" i="15"/>
  <c r="O563" i="15"/>
  <c r="Q562" i="15"/>
  <c r="P562" i="15"/>
  <c r="O562" i="15"/>
  <c r="Q561" i="15"/>
  <c r="P561" i="15"/>
  <c r="O561" i="15"/>
  <c r="Q560" i="15"/>
  <c r="P560" i="15"/>
  <c r="O560" i="15"/>
  <c r="Q559" i="15"/>
  <c r="P559" i="15"/>
  <c r="O559" i="15"/>
  <c r="Q558" i="15"/>
  <c r="P558" i="15"/>
  <c r="O558" i="15"/>
  <c r="Q557" i="15"/>
  <c r="P557" i="15"/>
  <c r="O557" i="15"/>
  <c r="Q556" i="15"/>
  <c r="P556" i="15"/>
  <c r="O556" i="15"/>
  <c r="Q555" i="15"/>
  <c r="P555" i="15"/>
  <c r="O555" i="15"/>
  <c r="Q554" i="15"/>
  <c r="P554" i="15"/>
  <c r="O554" i="15"/>
  <c r="Q553" i="15"/>
  <c r="P553" i="15"/>
  <c r="O553" i="15"/>
  <c r="Q552" i="15"/>
  <c r="P552" i="15"/>
  <c r="O552" i="15"/>
  <c r="Q551" i="15"/>
  <c r="P551" i="15"/>
  <c r="O551" i="15"/>
  <c r="Q550" i="15"/>
  <c r="P550" i="15"/>
  <c r="O550" i="15"/>
  <c r="Q549" i="15"/>
  <c r="P549" i="15"/>
  <c r="O549" i="15"/>
  <c r="Q548" i="15"/>
  <c r="P548" i="15"/>
  <c r="O548" i="15"/>
  <c r="Q547" i="15"/>
  <c r="P547" i="15"/>
  <c r="O547" i="15"/>
  <c r="Q546" i="15"/>
  <c r="P546" i="15"/>
  <c r="O546" i="15"/>
  <c r="Q545" i="15"/>
  <c r="P545" i="15"/>
  <c r="O545" i="15"/>
  <c r="Q544" i="15"/>
  <c r="P544" i="15"/>
  <c r="O544" i="15"/>
  <c r="Q543" i="15"/>
  <c r="P543" i="15"/>
  <c r="O543" i="15"/>
  <c r="Q542" i="15"/>
  <c r="P542" i="15"/>
  <c r="O542" i="15"/>
  <c r="Q541" i="15"/>
  <c r="P541" i="15"/>
  <c r="O541" i="15"/>
  <c r="Q540" i="15"/>
  <c r="P540" i="15"/>
  <c r="O540" i="15"/>
  <c r="Q539" i="15"/>
  <c r="P539" i="15"/>
  <c r="O539" i="15"/>
  <c r="Q538" i="15"/>
  <c r="P538" i="15"/>
  <c r="O538" i="15"/>
  <c r="Q537" i="15"/>
  <c r="P537" i="15"/>
  <c r="O537" i="15"/>
  <c r="Q536" i="15"/>
  <c r="P536" i="15"/>
  <c r="O536" i="15"/>
  <c r="Q535" i="15"/>
  <c r="P535" i="15"/>
  <c r="O535" i="15"/>
  <c r="Q534" i="15"/>
  <c r="P534" i="15"/>
  <c r="O534" i="15"/>
  <c r="Q533" i="15"/>
  <c r="P533" i="15"/>
  <c r="O533" i="15"/>
  <c r="Q532" i="15"/>
  <c r="P532" i="15"/>
  <c r="O532" i="15"/>
  <c r="Q531" i="15"/>
  <c r="P531" i="15"/>
  <c r="O531" i="15"/>
  <c r="Q530" i="15"/>
  <c r="P530" i="15"/>
  <c r="O530" i="15"/>
  <c r="Q529" i="15"/>
  <c r="P529" i="15"/>
  <c r="O529" i="15"/>
  <c r="Q528" i="15"/>
  <c r="P528" i="15"/>
  <c r="O528" i="15"/>
  <c r="Q527" i="15"/>
  <c r="P527" i="15"/>
  <c r="O527" i="15"/>
  <c r="Q526" i="15"/>
  <c r="P526" i="15"/>
  <c r="O526" i="15"/>
  <c r="Q525" i="15"/>
  <c r="P525" i="15"/>
  <c r="O525" i="15"/>
  <c r="Q524" i="15"/>
  <c r="P524" i="15"/>
  <c r="O524" i="15"/>
  <c r="Q523" i="15"/>
  <c r="P523" i="15"/>
  <c r="O523" i="15"/>
  <c r="Q522" i="15"/>
  <c r="P522" i="15"/>
  <c r="O522" i="15"/>
  <c r="Q521" i="15"/>
  <c r="P521" i="15"/>
  <c r="O521" i="15"/>
  <c r="Q520" i="15"/>
  <c r="P520" i="15"/>
  <c r="O520" i="15"/>
  <c r="Q519" i="15"/>
  <c r="P519" i="15"/>
  <c r="O519" i="15"/>
  <c r="Q518" i="15"/>
  <c r="P518" i="15"/>
  <c r="O518" i="15"/>
  <c r="Q517" i="15"/>
  <c r="P517" i="15"/>
  <c r="O517" i="15"/>
  <c r="Q516" i="15"/>
  <c r="P516" i="15"/>
  <c r="O516" i="15"/>
  <c r="Q515" i="15"/>
  <c r="P515" i="15"/>
  <c r="O515" i="15"/>
  <c r="Q514" i="15"/>
  <c r="P514" i="15"/>
  <c r="O514" i="15"/>
  <c r="Q513" i="15"/>
  <c r="P513" i="15"/>
  <c r="O513" i="15"/>
  <c r="Q512" i="15"/>
  <c r="P512" i="15"/>
  <c r="O512" i="15"/>
  <c r="Q511" i="15"/>
  <c r="P511" i="15"/>
  <c r="O511" i="15"/>
  <c r="Q510" i="15"/>
  <c r="P510" i="15"/>
  <c r="O510" i="15"/>
  <c r="Q509" i="15"/>
  <c r="P509" i="15"/>
  <c r="O509" i="15"/>
  <c r="Q508" i="15"/>
  <c r="P508" i="15"/>
  <c r="O508" i="15"/>
  <c r="Q507" i="15"/>
  <c r="P507" i="15"/>
  <c r="O507" i="15"/>
  <c r="Q506" i="15"/>
  <c r="P506" i="15"/>
  <c r="O506" i="15"/>
  <c r="Q505" i="15"/>
  <c r="P505" i="15"/>
  <c r="O505" i="15"/>
  <c r="Q504" i="15"/>
  <c r="P504" i="15"/>
  <c r="O504" i="15"/>
  <c r="Q503" i="15"/>
  <c r="P503" i="15"/>
  <c r="O503" i="15"/>
  <c r="Q502" i="15"/>
  <c r="P502" i="15"/>
  <c r="O502" i="15"/>
  <c r="Q501" i="15"/>
  <c r="P501" i="15"/>
  <c r="O501" i="15"/>
  <c r="Q500" i="15"/>
  <c r="P500" i="15"/>
  <c r="O500" i="15"/>
  <c r="Q499" i="15"/>
  <c r="P499" i="15"/>
  <c r="O499" i="15"/>
  <c r="Q498" i="15"/>
  <c r="P498" i="15"/>
  <c r="O498" i="15"/>
  <c r="Q497" i="15"/>
  <c r="P497" i="15"/>
  <c r="O497" i="15"/>
  <c r="Q496" i="15"/>
  <c r="P496" i="15"/>
  <c r="O496" i="15"/>
  <c r="Q495" i="15"/>
  <c r="P495" i="15"/>
  <c r="O495" i="15"/>
  <c r="Q494" i="15"/>
  <c r="P494" i="15"/>
  <c r="O494" i="15"/>
  <c r="Q493" i="15"/>
  <c r="P493" i="15"/>
  <c r="O493" i="15"/>
  <c r="Q492" i="15"/>
  <c r="P492" i="15"/>
  <c r="O492" i="15"/>
  <c r="Q491" i="15"/>
  <c r="P491" i="15"/>
  <c r="O491" i="15"/>
  <c r="Q490" i="15"/>
  <c r="P490" i="15"/>
  <c r="O490" i="15"/>
  <c r="Q489" i="15"/>
  <c r="P489" i="15"/>
  <c r="O489" i="15"/>
  <c r="Q488" i="15"/>
  <c r="P488" i="15"/>
  <c r="O488" i="15"/>
  <c r="Q487" i="15"/>
  <c r="P487" i="15"/>
  <c r="O487" i="15"/>
  <c r="Q486" i="15"/>
  <c r="P486" i="15"/>
  <c r="O486" i="15"/>
  <c r="Q485" i="15"/>
  <c r="P485" i="15"/>
  <c r="O485" i="15"/>
  <c r="Q484" i="15"/>
  <c r="P484" i="15"/>
  <c r="O484" i="15"/>
  <c r="Q483" i="15"/>
  <c r="P483" i="15"/>
  <c r="O483" i="15"/>
  <c r="Q482" i="15"/>
  <c r="P482" i="15"/>
  <c r="O482" i="15"/>
  <c r="Q481" i="15"/>
  <c r="P481" i="15"/>
  <c r="O481" i="15"/>
  <c r="Q480" i="15"/>
  <c r="P480" i="15"/>
  <c r="O480" i="15"/>
  <c r="Q479" i="15"/>
  <c r="P479" i="15"/>
  <c r="O479" i="15"/>
  <c r="Q478" i="15"/>
  <c r="P478" i="15"/>
  <c r="O478" i="15"/>
  <c r="Q477" i="15"/>
  <c r="P477" i="15"/>
  <c r="O477" i="15"/>
  <c r="Q476" i="15"/>
  <c r="P476" i="15"/>
  <c r="O476" i="15"/>
  <c r="Q475" i="15"/>
  <c r="P475" i="15"/>
  <c r="O475" i="15"/>
  <c r="Q474" i="15"/>
  <c r="P474" i="15"/>
  <c r="O474" i="15"/>
  <c r="Q473" i="15"/>
  <c r="P473" i="15"/>
  <c r="O473" i="15"/>
  <c r="Q472" i="15"/>
  <c r="P472" i="15"/>
  <c r="O472" i="15"/>
  <c r="Q471" i="15"/>
  <c r="P471" i="15"/>
  <c r="O471" i="15"/>
  <c r="Q470" i="15"/>
  <c r="P470" i="15"/>
  <c r="O470" i="15"/>
  <c r="Q469" i="15"/>
  <c r="P469" i="15"/>
  <c r="O469" i="15"/>
  <c r="Q468" i="15"/>
  <c r="P468" i="15"/>
  <c r="O468" i="15"/>
  <c r="Q467" i="15"/>
  <c r="P467" i="15"/>
  <c r="O467" i="15"/>
  <c r="Q466" i="15"/>
  <c r="P466" i="15"/>
  <c r="O466" i="15"/>
  <c r="Q465" i="15"/>
  <c r="P465" i="15"/>
  <c r="O465" i="15"/>
  <c r="Q464" i="15"/>
  <c r="P464" i="15"/>
  <c r="O464" i="15"/>
  <c r="Q463" i="15"/>
  <c r="P463" i="15"/>
  <c r="O463" i="15"/>
  <c r="Q462" i="15"/>
  <c r="P462" i="15"/>
  <c r="O462" i="15"/>
  <c r="Q461" i="15"/>
  <c r="P461" i="15"/>
  <c r="O461" i="15"/>
  <c r="Q460" i="15"/>
  <c r="P460" i="15"/>
  <c r="O460" i="15"/>
  <c r="Q459" i="15"/>
  <c r="P459" i="15"/>
  <c r="O459" i="15"/>
  <c r="Q458" i="15"/>
  <c r="P458" i="15"/>
  <c r="O458" i="15"/>
  <c r="Q457" i="15"/>
  <c r="P457" i="15"/>
  <c r="O457" i="15"/>
  <c r="Q456" i="15"/>
  <c r="P456" i="15"/>
  <c r="O456" i="15"/>
  <c r="Q455" i="15"/>
  <c r="P455" i="15"/>
  <c r="O455" i="15"/>
  <c r="Q454" i="15"/>
  <c r="P454" i="15"/>
  <c r="O454" i="15"/>
  <c r="Q453" i="15"/>
  <c r="P453" i="15"/>
  <c r="O453" i="15"/>
  <c r="Q452" i="15"/>
  <c r="P452" i="15"/>
  <c r="O452" i="15"/>
  <c r="Q451" i="15"/>
  <c r="P451" i="15"/>
  <c r="O451" i="15"/>
  <c r="Q450" i="15"/>
  <c r="P450" i="15"/>
  <c r="O450" i="15"/>
  <c r="Q449" i="15"/>
  <c r="P449" i="15"/>
  <c r="O449" i="15"/>
  <c r="Q448" i="15"/>
  <c r="P448" i="15"/>
  <c r="O448" i="15"/>
  <c r="Q447" i="15"/>
  <c r="P447" i="15"/>
  <c r="O447" i="15"/>
  <c r="Q446" i="15"/>
  <c r="P446" i="15"/>
  <c r="O446" i="15"/>
  <c r="Q445" i="15"/>
  <c r="P445" i="15"/>
  <c r="O445" i="15"/>
  <c r="Q444" i="15"/>
  <c r="P444" i="15"/>
  <c r="O444" i="15"/>
  <c r="Q443" i="15"/>
  <c r="P443" i="15"/>
  <c r="O443" i="15"/>
  <c r="Q442" i="15"/>
  <c r="P442" i="15"/>
  <c r="O442" i="15"/>
  <c r="Q441" i="15"/>
  <c r="P441" i="15"/>
  <c r="O441" i="15"/>
  <c r="Q440" i="15"/>
  <c r="P440" i="15"/>
  <c r="O440" i="15"/>
  <c r="Q439" i="15"/>
  <c r="P439" i="15"/>
  <c r="O439" i="15"/>
  <c r="Q438" i="15"/>
  <c r="P438" i="15"/>
  <c r="O438" i="15"/>
  <c r="Q437" i="15"/>
  <c r="P437" i="15"/>
  <c r="O437" i="15"/>
  <c r="Q436" i="15"/>
  <c r="P436" i="15"/>
  <c r="O436" i="15"/>
  <c r="Q435" i="15"/>
  <c r="P435" i="15"/>
  <c r="O435" i="15"/>
  <c r="Q434" i="15"/>
  <c r="P434" i="15"/>
  <c r="O434" i="15"/>
  <c r="Q433" i="15"/>
  <c r="P433" i="15"/>
  <c r="O433" i="15"/>
  <c r="Q432" i="15"/>
  <c r="P432" i="15"/>
  <c r="O432" i="15"/>
  <c r="Q431" i="15"/>
  <c r="P431" i="15"/>
  <c r="O431" i="15"/>
  <c r="Q430" i="15"/>
  <c r="P430" i="15"/>
  <c r="O430" i="15"/>
  <c r="Q429" i="15"/>
  <c r="P429" i="15"/>
  <c r="O429" i="15"/>
  <c r="Q428" i="15"/>
  <c r="P428" i="15"/>
  <c r="O428" i="15"/>
  <c r="Q427" i="15"/>
  <c r="P427" i="15"/>
  <c r="O427" i="15"/>
  <c r="Q426" i="15"/>
  <c r="P426" i="15"/>
  <c r="O426" i="15"/>
  <c r="Q425" i="15"/>
  <c r="P425" i="15"/>
  <c r="O425" i="15"/>
  <c r="Q424" i="15"/>
  <c r="P424" i="15"/>
  <c r="O424" i="15"/>
  <c r="Q423" i="15"/>
  <c r="P423" i="15"/>
  <c r="O423" i="15"/>
  <c r="Q422" i="15"/>
  <c r="P422" i="15"/>
  <c r="O422" i="15"/>
  <c r="Q421" i="15"/>
  <c r="P421" i="15"/>
  <c r="O421" i="15"/>
  <c r="Q420" i="15"/>
  <c r="P420" i="15"/>
  <c r="O420" i="15"/>
  <c r="Q419" i="15"/>
  <c r="P419" i="15"/>
  <c r="O419" i="15"/>
  <c r="Q418" i="15"/>
  <c r="P418" i="15"/>
  <c r="O418" i="15"/>
  <c r="Q417" i="15"/>
  <c r="P417" i="15"/>
  <c r="O417" i="15"/>
  <c r="Q416" i="15"/>
  <c r="P416" i="15"/>
  <c r="O416" i="15"/>
  <c r="Q415" i="15"/>
  <c r="P415" i="15"/>
  <c r="O415" i="15"/>
  <c r="Q414" i="15"/>
  <c r="P414" i="15"/>
  <c r="O414" i="15"/>
  <c r="Q413" i="15"/>
  <c r="P413" i="15"/>
  <c r="O413" i="15"/>
  <c r="Q412" i="15"/>
  <c r="P412" i="15"/>
  <c r="O412" i="15"/>
  <c r="Q411" i="15"/>
  <c r="P411" i="15"/>
  <c r="O411" i="15"/>
  <c r="Q410" i="15"/>
  <c r="P410" i="15"/>
  <c r="O410" i="15"/>
  <c r="Q409" i="15"/>
  <c r="P409" i="15"/>
  <c r="O409" i="15"/>
  <c r="Q408" i="15"/>
  <c r="P408" i="15"/>
  <c r="O408" i="15"/>
  <c r="Q407" i="15"/>
  <c r="P407" i="15"/>
  <c r="O407" i="15"/>
  <c r="Q406" i="15"/>
  <c r="P406" i="15"/>
  <c r="O406" i="15"/>
  <c r="Q405" i="15"/>
  <c r="P405" i="15"/>
  <c r="O405" i="15"/>
  <c r="Q404" i="15"/>
  <c r="P404" i="15"/>
  <c r="O404" i="15"/>
  <c r="Q403" i="15"/>
  <c r="P403" i="15"/>
  <c r="O403" i="15"/>
  <c r="Q402" i="15"/>
  <c r="P402" i="15"/>
  <c r="O402" i="15"/>
  <c r="Q401" i="15"/>
  <c r="P401" i="15"/>
  <c r="O401" i="15"/>
  <c r="Q400" i="15"/>
  <c r="P400" i="15"/>
  <c r="O400" i="15"/>
  <c r="Q399" i="15"/>
  <c r="P399" i="15"/>
  <c r="O399" i="15"/>
  <c r="Q398" i="15"/>
  <c r="P398" i="15"/>
  <c r="O398" i="15"/>
  <c r="Q397" i="15"/>
  <c r="P397" i="15"/>
  <c r="O397" i="15"/>
  <c r="Q396" i="15"/>
  <c r="P396" i="15"/>
  <c r="O396" i="15"/>
  <c r="Q395" i="15"/>
  <c r="P395" i="15"/>
  <c r="O395" i="15"/>
  <c r="Q394" i="15"/>
  <c r="P394" i="15"/>
  <c r="O394" i="15"/>
  <c r="Q393" i="15"/>
  <c r="P393" i="15"/>
  <c r="O393" i="15"/>
  <c r="Q392" i="15"/>
  <c r="P392" i="15"/>
  <c r="O392" i="15"/>
  <c r="Q391" i="15"/>
  <c r="P391" i="15"/>
  <c r="O391" i="15"/>
  <c r="Q390" i="15"/>
  <c r="P390" i="15"/>
  <c r="O390" i="15"/>
  <c r="Q389" i="15"/>
  <c r="P389" i="15"/>
  <c r="O389" i="15"/>
  <c r="Q388" i="15"/>
  <c r="P388" i="15"/>
  <c r="O388" i="15"/>
  <c r="Q387" i="15"/>
  <c r="P387" i="15"/>
  <c r="O387" i="15"/>
  <c r="Q386" i="15"/>
  <c r="P386" i="15"/>
  <c r="O386" i="15"/>
  <c r="Q385" i="15"/>
  <c r="P385" i="15"/>
  <c r="O385" i="15"/>
  <c r="Q384" i="15"/>
  <c r="P384" i="15"/>
  <c r="O384" i="15"/>
  <c r="Q383" i="15"/>
  <c r="P383" i="15"/>
  <c r="O383" i="15"/>
  <c r="Q382" i="15"/>
  <c r="P382" i="15"/>
  <c r="O382" i="15"/>
  <c r="Q381" i="15"/>
  <c r="P381" i="15"/>
  <c r="O381" i="15"/>
  <c r="Q380" i="15"/>
  <c r="P380" i="15"/>
  <c r="O380" i="15"/>
  <c r="Q379" i="15"/>
  <c r="P379" i="15"/>
  <c r="O379" i="15"/>
  <c r="Q378" i="15"/>
  <c r="P378" i="15"/>
  <c r="O378" i="15"/>
  <c r="Q377" i="15"/>
  <c r="P377" i="15"/>
  <c r="O377" i="15"/>
  <c r="Q376" i="15"/>
  <c r="P376" i="15"/>
  <c r="O376" i="15"/>
  <c r="Q375" i="15"/>
  <c r="P375" i="15"/>
  <c r="O375" i="15"/>
  <c r="Q374" i="15"/>
  <c r="P374" i="15"/>
  <c r="O374" i="15"/>
  <c r="Q373" i="15"/>
  <c r="P373" i="15"/>
  <c r="O373" i="15"/>
  <c r="Q372" i="15"/>
  <c r="P372" i="15"/>
  <c r="O372" i="15"/>
  <c r="Q371" i="15"/>
  <c r="P371" i="15"/>
  <c r="O371" i="15"/>
  <c r="Q370" i="15"/>
  <c r="P370" i="15"/>
  <c r="O370" i="15"/>
  <c r="Q369" i="15"/>
  <c r="P369" i="15"/>
  <c r="O369" i="15"/>
  <c r="Q368" i="15"/>
  <c r="P368" i="15"/>
  <c r="O368" i="15"/>
  <c r="Q367" i="15"/>
  <c r="P367" i="15"/>
  <c r="O367" i="15"/>
  <c r="Q366" i="15"/>
  <c r="P366" i="15"/>
  <c r="O366" i="15"/>
  <c r="Q365" i="15"/>
  <c r="P365" i="15"/>
  <c r="O365" i="15"/>
  <c r="Q364" i="15"/>
  <c r="P364" i="15"/>
  <c r="O364" i="15"/>
  <c r="Q363" i="15"/>
  <c r="P363" i="15"/>
  <c r="O363" i="15"/>
  <c r="Q362" i="15"/>
  <c r="P362" i="15"/>
  <c r="O362" i="15"/>
  <c r="Q361" i="15"/>
  <c r="P361" i="15"/>
  <c r="O361" i="15"/>
  <c r="Q360" i="15"/>
  <c r="P360" i="15"/>
  <c r="O360" i="15"/>
  <c r="Q359" i="15"/>
  <c r="P359" i="15"/>
  <c r="O359" i="15"/>
  <c r="Q358" i="15"/>
  <c r="P358" i="15"/>
  <c r="O358" i="15"/>
  <c r="Q357" i="15"/>
  <c r="P357" i="15"/>
  <c r="O357" i="15"/>
  <c r="Q356" i="15"/>
  <c r="P356" i="15"/>
  <c r="O356" i="15"/>
  <c r="Q355" i="15"/>
  <c r="P355" i="15"/>
  <c r="O355" i="15"/>
  <c r="Q354" i="15"/>
  <c r="P354" i="15"/>
  <c r="O354" i="15"/>
  <c r="Q353" i="15"/>
  <c r="P353" i="15"/>
  <c r="O353" i="15"/>
  <c r="Q352" i="15"/>
  <c r="P352" i="15"/>
  <c r="O352" i="15"/>
  <c r="Q351" i="15"/>
  <c r="P351" i="15"/>
  <c r="O351" i="15"/>
  <c r="Q350" i="15"/>
  <c r="P350" i="15"/>
  <c r="O350" i="15"/>
  <c r="Q349" i="15"/>
  <c r="P349" i="15"/>
  <c r="O349" i="15"/>
  <c r="Q348" i="15"/>
  <c r="P348" i="15"/>
  <c r="O348" i="15"/>
  <c r="Q347" i="15"/>
  <c r="P347" i="15"/>
  <c r="O347" i="15"/>
  <c r="Q346" i="15"/>
  <c r="P346" i="15"/>
  <c r="O346" i="15"/>
  <c r="Q345" i="15"/>
  <c r="P345" i="15"/>
  <c r="O345" i="15"/>
  <c r="Q344" i="15"/>
  <c r="P344" i="15"/>
  <c r="O344" i="15"/>
  <c r="Q343" i="15"/>
  <c r="P343" i="15"/>
  <c r="O343" i="15"/>
  <c r="Q342" i="15"/>
  <c r="P342" i="15"/>
  <c r="O342" i="15"/>
  <c r="Q341" i="15"/>
  <c r="P341" i="15"/>
  <c r="O341" i="15"/>
  <c r="Q340" i="15"/>
  <c r="P340" i="15"/>
  <c r="O340" i="15"/>
  <c r="Q339" i="15"/>
  <c r="P339" i="15"/>
  <c r="O339" i="15"/>
  <c r="Q338" i="15"/>
  <c r="P338" i="15"/>
  <c r="O338" i="15"/>
  <c r="Q337" i="15"/>
  <c r="P337" i="15"/>
  <c r="O337" i="15"/>
  <c r="Q336" i="15"/>
  <c r="P336" i="15"/>
  <c r="O336" i="15"/>
  <c r="Q335" i="15"/>
  <c r="P335" i="15"/>
  <c r="O335" i="15"/>
  <c r="Q334" i="15"/>
  <c r="P334" i="15"/>
  <c r="O334" i="15"/>
  <c r="Q333" i="15"/>
  <c r="P333" i="15"/>
  <c r="O333" i="15"/>
  <c r="Q332" i="15"/>
  <c r="P332" i="15"/>
  <c r="O332" i="15"/>
  <c r="Q331" i="15"/>
  <c r="P331" i="15"/>
  <c r="O331" i="15"/>
  <c r="Q330" i="15"/>
  <c r="P330" i="15"/>
  <c r="O330" i="15"/>
  <c r="Q329" i="15"/>
  <c r="P329" i="15"/>
  <c r="O329" i="15"/>
  <c r="Q328" i="15"/>
  <c r="P328" i="15"/>
  <c r="O328" i="15"/>
  <c r="Q327" i="15"/>
  <c r="P327" i="15"/>
  <c r="O327" i="15"/>
  <c r="Q326" i="15"/>
  <c r="P326" i="15"/>
  <c r="O326" i="15"/>
  <c r="Q325" i="15"/>
  <c r="P325" i="15"/>
  <c r="O325" i="15"/>
  <c r="Q324" i="15"/>
  <c r="P324" i="15"/>
  <c r="O324" i="15"/>
  <c r="Q323" i="15"/>
  <c r="P323" i="15"/>
  <c r="O323" i="15"/>
  <c r="Q322" i="15"/>
  <c r="P322" i="15"/>
  <c r="O322" i="15"/>
  <c r="Q321" i="15"/>
  <c r="P321" i="15"/>
  <c r="O321" i="15"/>
  <c r="Q320" i="15"/>
  <c r="P320" i="15"/>
  <c r="O320" i="15"/>
  <c r="Q319" i="15"/>
  <c r="P319" i="15"/>
  <c r="O319" i="15"/>
  <c r="Q318" i="15"/>
  <c r="P318" i="15"/>
  <c r="O318" i="15"/>
  <c r="Q317" i="15"/>
  <c r="P317" i="15"/>
  <c r="O317" i="15"/>
  <c r="Q316" i="15"/>
  <c r="P316" i="15"/>
  <c r="O316" i="15"/>
  <c r="Q315" i="15"/>
  <c r="P315" i="15"/>
  <c r="O315" i="15"/>
  <c r="Q314" i="15"/>
  <c r="P314" i="15"/>
  <c r="O314" i="15"/>
  <c r="Q313" i="15"/>
  <c r="P313" i="15"/>
  <c r="O313" i="15"/>
  <c r="Q312" i="15"/>
  <c r="P312" i="15"/>
  <c r="O312" i="15"/>
  <c r="Q311" i="15"/>
  <c r="P311" i="15"/>
  <c r="O311" i="15"/>
  <c r="Q310" i="15"/>
  <c r="P310" i="15"/>
  <c r="O310" i="15"/>
  <c r="Q309" i="15"/>
  <c r="P309" i="15"/>
  <c r="O309" i="15"/>
  <c r="Q308" i="15"/>
  <c r="P308" i="15"/>
  <c r="O308" i="15"/>
  <c r="Q307" i="15"/>
  <c r="P307" i="15"/>
  <c r="O307" i="15"/>
  <c r="Q306" i="15"/>
  <c r="P306" i="15"/>
  <c r="O306" i="15"/>
  <c r="Q305" i="15"/>
  <c r="P305" i="15"/>
  <c r="O305" i="15"/>
  <c r="Q304" i="15"/>
  <c r="P304" i="15"/>
  <c r="O304" i="15"/>
  <c r="Q303" i="15"/>
  <c r="P303" i="15"/>
  <c r="O303" i="15"/>
  <c r="Q302" i="15"/>
  <c r="P302" i="15"/>
  <c r="O302" i="15"/>
  <c r="Q301" i="15"/>
  <c r="P301" i="15"/>
  <c r="O301" i="15"/>
  <c r="Q300" i="15"/>
  <c r="P300" i="15"/>
  <c r="O300" i="15"/>
  <c r="Q299" i="15"/>
  <c r="P299" i="15"/>
  <c r="O299" i="15"/>
  <c r="Q298" i="15"/>
  <c r="P298" i="15"/>
  <c r="O298" i="15"/>
  <c r="Q297" i="15"/>
  <c r="P297" i="15"/>
  <c r="O297" i="15"/>
  <c r="Q296" i="15"/>
  <c r="P296" i="15"/>
  <c r="O296" i="15"/>
  <c r="Q295" i="15"/>
  <c r="P295" i="15"/>
  <c r="O295" i="15"/>
  <c r="Q294" i="15"/>
  <c r="P294" i="15"/>
  <c r="O294" i="15"/>
  <c r="Q293" i="15"/>
  <c r="P293" i="15"/>
  <c r="O293" i="15"/>
  <c r="Q292" i="15"/>
  <c r="P292" i="15"/>
  <c r="O292" i="15"/>
  <c r="Q291" i="15"/>
  <c r="P291" i="15"/>
  <c r="O291" i="15"/>
  <c r="Q290" i="15"/>
  <c r="P290" i="15"/>
  <c r="O290" i="15"/>
  <c r="Q289" i="15"/>
  <c r="P289" i="15"/>
  <c r="O289" i="15"/>
  <c r="Q288" i="15"/>
  <c r="P288" i="15"/>
  <c r="O288" i="15"/>
  <c r="Q287" i="15"/>
  <c r="P287" i="15"/>
  <c r="O287" i="15"/>
  <c r="Q286" i="15"/>
  <c r="P286" i="15"/>
  <c r="O286" i="15"/>
  <c r="Q285" i="15"/>
  <c r="P285" i="15"/>
  <c r="O285" i="15"/>
  <c r="Q284" i="15"/>
  <c r="P284" i="15"/>
  <c r="O284" i="15"/>
  <c r="Q283" i="15"/>
  <c r="P283" i="15"/>
  <c r="O283" i="15"/>
  <c r="Q282" i="15"/>
  <c r="P282" i="15"/>
  <c r="O282" i="15"/>
  <c r="Q281" i="15"/>
  <c r="P281" i="15"/>
  <c r="O281" i="15"/>
  <c r="Q280" i="15"/>
  <c r="P280" i="15"/>
  <c r="O280" i="15"/>
  <c r="Q279" i="15"/>
  <c r="P279" i="15"/>
  <c r="O279" i="15"/>
  <c r="Q278" i="15"/>
  <c r="P278" i="15"/>
  <c r="O278" i="15"/>
  <c r="Q277" i="15"/>
  <c r="P277" i="15"/>
  <c r="O277" i="15"/>
  <c r="Q276" i="15"/>
  <c r="P276" i="15"/>
  <c r="O276" i="15"/>
  <c r="Q275" i="15"/>
  <c r="P275" i="15"/>
  <c r="O275" i="15"/>
  <c r="Q274" i="15"/>
  <c r="P274" i="15"/>
  <c r="O274" i="15"/>
  <c r="Q273" i="15"/>
  <c r="P273" i="15"/>
  <c r="O273" i="15"/>
  <c r="Q272" i="15"/>
  <c r="P272" i="15"/>
  <c r="O272" i="15"/>
  <c r="Q271" i="15"/>
  <c r="P271" i="15"/>
  <c r="O271" i="15"/>
  <c r="Q270" i="15"/>
  <c r="P270" i="15"/>
  <c r="O270" i="15"/>
  <c r="Q269" i="15"/>
  <c r="P269" i="15"/>
  <c r="O269" i="15"/>
  <c r="Q268" i="15"/>
  <c r="P268" i="15"/>
  <c r="O268" i="15"/>
  <c r="Q267" i="15"/>
  <c r="P267" i="15"/>
  <c r="O267" i="15"/>
  <c r="Q266" i="15"/>
  <c r="P266" i="15"/>
  <c r="O266" i="15"/>
  <c r="Q265" i="15"/>
  <c r="P265" i="15"/>
  <c r="O265" i="15"/>
  <c r="Q264" i="15"/>
  <c r="P264" i="15"/>
  <c r="O264" i="15"/>
  <c r="Q263" i="15"/>
  <c r="P263" i="15"/>
  <c r="O263" i="15"/>
  <c r="Q262" i="15"/>
  <c r="P262" i="15"/>
  <c r="O262" i="15"/>
  <c r="Q261" i="15"/>
  <c r="P261" i="15"/>
  <c r="O261" i="15"/>
  <c r="Q260" i="15"/>
  <c r="P260" i="15"/>
  <c r="O260" i="15"/>
  <c r="Q259" i="15"/>
  <c r="P259" i="15"/>
  <c r="O259" i="15"/>
  <c r="Q258" i="15"/>
  <c r="P258" i="15"/>
  <c r="O258" i="15"/>
  <c r="Q257" i="15"/>
  <c r="P257" i="15"/>
  <c r="O257" i="15"/>
  <c r="Q256" i="15"/>
  <c r="P256" i="15"/>
  <c r="O256" i="15"/>
  <c r="Q255" i="15"/>
  <c r="P255" i="15"/>
  <c r="O255" i="15"/>
  <c r="Q254" i="15"/>
  <c r="P254" i="15"/>
  <c r="O254" i="15"/>
  <c r="Q253" i="15"/>
  <c r="P253" i="15"/>
  <c r="O253" i="15"/>
  <c r="Q252" i="15"/>
  <c r="P252" i="15"/>
  <c r="O252" i="15"/>
  <c r="Q251" i="15"/>
  <c r="P251" i="15"/>
  <c r="O251" i="15"/>
  <c r="Q250" i="15"/>
  <c r="P250" i="15"/>
  <c r="O250" i="15"/>
  <c r="Q249" i="15"/>
  <c r="P249" i="15"/>
  <c r="O249" i="15"/>
  <c r="Q248" i="15"/>
  <c r="P248" i="15"/>
  <c r="O248" i="15"/>
  <c r="Q247" i="15"/>
  <c r="P247" i="15"/>
  <c r="O247" i="15"/>
  <c r="Q246" i="15"/>
  <c r="P246" i="15"/>
  <c r="O246" i="15"/>
  <c r="Q245" i="15"/>
  <c r="P245" i="15"/>
  <c r="O245" i="15"/>
  <c r="Q244" i="15"/>
  <c r="P244" i="15"/>
  <c r="O244" i="15"/>
  <c r="Q243" i="15"/>
  <c r="P243" i="15"/>
  <c r="O243" i="15"/>
  <c r="Q242" i="15"/>
  <c r="P242" i="15"/>
  <c r="O242" i="15"/>
  <c r="Q241" i="15"/>
  <c r="P241" i="15"/>
  <c r="O241" i="15"/>
  <c r="Q240" i="15"/>
  <c r="P240" i="15"/>
  <c r="O240" i="15"/>
  <c r="Q239" i="15"/>
  <c r="P239" i="15"/>
  <c r="O239" i="15"/>
  <c r="Q238" i="15"/>
  <c r="P238" i="15"/>
  <c r="O238" i="15"/>
  <c r="Q237" i="15"/>
  <c r="P237" i="15"/>
  <c r="O237" i="15"/>
  <c r="Q236" i="15"/>
  <c r="P236" i="15"/>
  <c r="O236" i="15"/>
  <c r="Q235" i="15"/>
  <c r="P235" i="15"/>
  <c r="O235" i="15"/>
  <c r="Q234" i="15"/>
  <c r="P234" i="15"/>
  <c r="O234" i="15"/>
  <c r="Q233" i="15"/>
  <c r="P233" i="15"/>
  <c r="O233" i="15"/>
  <c r="Q232" i="15"/>
  <c r="P232" i="15"/>
  <c r="O232" i="15"/>
  <c r="Q231" i="15"/>
  <c r="P231" i="15"/>
  <c r="O231" i="15"/>
  <c r="Q230" i="15"/>
  <c r="P230" i="15"/>
  <c r="O230" i="15"/>
  <c r="Q229" i="15"/>
  <c r="P229" i="15"/>
  <c r="O229" i="15"/>
  <c r="Q228" i="15"/>
  <c r="P228" i="15"/>
  <c r="O228" i="15"/>
  <c r="Q227" i="15"/>
  <c r="P227" i="15"/>
  <c r="O227" i="15"/>
  <c r="Q226" i="15"/>
  <c r="P226" i="15"/>
  <c r="O226" i="15"/>
  <c r="Q225" i="15"/>
  <c r="P225" i="15"/>
  <c r="O225" i="15"/>
  <c r="Q224" i="15"/>
  <c r="P224" i="15"/>
  <c r="O224" i="15"/>
  <c r="Q223" i="15"/>
  <c r="P223" i="15"/>
  <c r="O223" i="15"/>
  <c r="Q222" i="15"/>
  <c r="P222" i="15"/>
  <c r="O222" i="15"/>
  <c r="Q221" i="15"/>
  <c r="P221" i="15"/>
  <c r="O221" i="15"/>
  <c r="Q220" i="15"/>
  <c r="P220" i="15"/>
  <c r="O220" i="15"/>
  <c r="Q219" i="15"/>
  <c r="P219" i="15"/>
  <c r="O219" i="15"/>
  <c r="Q218" i="15"/>
  <c r="P218" i="15"/>
  <c r="O218" i="15"/>
  <c r="Q217" i="15"/>
  <c r="P217" i="15"/>
  <c r="O217" i="15"/>
  <c r="Q216" i="15"/>
  <c r="P216" i="15"/>
  <c r="O216" i="15"/>
  <c r="Q215" i="15"/>
  <c r="P215" i="15"/>
  <c r="O215" i="15"/>
  <c r="Q214" i="15"/>
  <c r="P214" i="15"/>
  <c r="O214" i="15"/>
  <c r="Q213" i="15"/>
  <c r="P213" i="15"/>
  <c r="O213" i="15"/>
  <c r="Q212" i="15"/>
  <c r="P212" i="15"/>
  <c r="O212" i="15"/>
  <c r="Q211" i="15"/>
  <c r="P211" i="15"/>
  <c r="O211" i="15"/>
  <c r="Q210" i="15"/>
  <c r="P210" i="15"/>
  <c r="O210" i="15"/>
  <c r="Q209" i="15"/>
  <c r="P209" i="15"/>
  <c r="O209" i="15"/>
  <c r="Q208" i="15"/>
  <c r="P208" i="15"/>
  <c r="O208" i="15"/>
  <c r="Q207" i="15"/>
  <c r="P207" i="15"/>
  <c r="O207" i="15"/>
  <c r="Q206" i="15"/>
  <c r="P206" i="15"/>
  <c r="O206" i="15"/>
  <c r="Q205" i="15"/>
  <c r="P205" i="15"/>
  <c r="O205" i="15"/>
  <c r="Q204" i="15"/>
  <c r="P204" i="15"/>
  <c r="O204" i="15"/>
  <c r="Q203" i="15"/>
  <c r="P203" i="15"/>
  <c r="O203" i="15"/>
  <c r="Q202" i="15"/>
  <c r="P202" i="15"/>
  <c r="O202" i="15"/>
  <c r="Q201" i="15"/>
  <c r="P201" i="15"/>
  <c r="O201" i="15"/>
  <c r="Q200" i="15"/>
  <c r="P200" i="15"/>
  <c r="O200" i="15"/>
  <c r="Q199" i="15"/>
  <c r="P199" i="15"/>
  <c r="O199" i="15"/>
  <c r="Q198" i="15"/>
  <c r="P198" i="15"/>
  <c r="O198" i="15"/>
  <c r="Q197" i="15"/>
  <c r="P197" i="15"/>
  <c r="O197" i="15"/>
  <c r="Q196" i="15"/>
  <c r="P196" i="15"/>
  <c r="O196" i="15"/>
  <c r="Q195" i="15"/>
  <c r="P195" i="15"/>
  <c r="O195" i="15"/>
  <c r="Q194" i="15"/>
  <c r="P194" i="15"/>
  <c r="O194" i="15"/>
  <c r="Q193" i="15"/>
  <c r="P193" i="15"/>
  <c r="O193" i="15"/>
  <c r="Q192" i="15"/>
  <c r="P192" i="15"/>
  <c r="O192" i="15"/>
  <c r="Q191" i="15"/>
  <c r="P191" i="15"/>
  <c r="O191" i="15"/>
  <c r="Q190" i="15"/>
  <c r="P190" i="15"/>
  <c r="O190" i="15"/>
  <c r="Q189" i="15"/>
  <c r="P189" i="15"/>
  <c r="O189" i="15"/>
  <c r="Q188" i="15"/>
  <c r="P188" i="15"/>
  <c r="O188" i="15"/>
  <c r="Q187" i="15"/>
  <c r="P187" i="15"/>
  <c r="O187" i="15"/>
  <c r="Q186" i="15"/>
  <c r="P186" i="15"/>
  <c r="O186" i="15"/>
  <c r="Q185" i="15"/>
  <c r="P185" i="15"/>
  <c r="O185" i="15"/>
  <c r="Q184" i="15"/>
  <c r="P184" i="15"/>
  <c r="O184" i="15"/>
  <c r="Q183" i="15"/>
  <c r="P183" i="15"/>
  <c r="O183" i="15"/>
  <c r="Q182" i="15"/>
  <c r="P182" i="15"/>
  <c r="O182" i="15"/>
  <c r="Q181" i="15"/>
  <c r="P181" i="15"/>
  <c r="O181" i="15"/>
  <c r="Q180" i="15"/>
  <c r="P180" i="15"/>
  <c r="O180" i="15"/>
  <c r="Q179" i="15"/>
  <c r="P179" i="15"/>
  <c r="O179" i="15"/>
  <c r="Q178" i="15"/>
  <c r="P178" i="15"/>
  <c r="O178" i="15"/>
  <c r="Q177" i="15"/>
  <c r="P177" i="15"/>
  <c r="O177" i="15"/>
  <c r="Q176" i="15"/>
  <c r="P176" i="15"/>
  <c r="O176" i="15"/>
  <c r="Q175" i="15"/>
  <c r="P175" i="15"/>
  <c r="O175" i="15"/>
  <c r="Q174" i="15"/>
  <c r="P174" i="15"/>
  <c r="O174" i="15"/>
  <c r="Q173" i="15"/>
  <c r="P173" i="15"/>
  <c r="O173" i="15"/>
  <c r="Q172" i="15"/>
  <c r="P172" i="15"/>
  <c r="O172" i="15"/>
  <c r="Q171" i="15"/>
  <c r="P171" i="15"/>
  <c r="O171" i="15"/>
  <c r="Q170" i="15"/>
  <c r="P170" i="15"/>
  <c r="O170" i="15"/>
  <c r="Q169" i="15"/>
  <c r="P169" i="15"/>
  <c r="O169" i="15"/>
  <c r="Q168" i="15"/>
  <c r="P168" i="15"/>
  <c r="O168" i="15"/>
  <c r="Q167" i="15"/>
  <c r="P167" i="15"/>
  <c r="O167" i="15"/>
  <c r="Q166" i="15"/>
  <c r="P166" i="15"/>
  <c r="O166" i="15"/>
  <c r="Q165" i="15"/>
  <c r="P165" i="15"/>
  <c r="O165" i="15"/>
  <c r="Q164" i="15"/>
  <c r="P164" i="15"/>
  <c r="O164" i="15"/>
  <c r="Q163" i="15"/>
  <c r="P163" i="15"/>
  <c r="O163" i="15"/>
  <c r="Q162" i="15"/>
  <c r="P162" i="15"/>
  <c r="O162" i="15"/>
  <c r="Q161" i="15"/>
  <c r="P161" i="15"/>
  <c r="O161" i="15"/>
  <c r="Q160" i="15"/>
  <c r="P160" i="15"/>
  <c r="O160" i="15"/>
  <c r="Q159" i="15"/>
  <c r="P159" i="15"/>
  <c r="O159" i="15"/>
  <c r="Q158" i="15"/>
  <c r="P158" i="15"/>
  <c r="O158" i="15"/>
  <c r="Q157" i="15"/>
  <c r="P157" i="15"/>
  <c r="O157" i="15"/>
  <c r="Q156" i="15"/>
  <c r="P156" i="15"/>
  <c r="O156" i="15"/>
  <c r="Q155" i="15"/>
  <c r="P155" i="15"/>
  <c r="O155" i="15"/>
  <c r="Q154" i="15"/>
  <c r="P154" i="15"/>
  <c r="O154" i="15"/>
  <c r="Q153" i="15"/>
  <c r="P153" i="15"/>
  <c r="O153" i="15"/>
  <c r="Q152" i="15"/>
  <c r="P152" i="15"/>
  <c r="O152" i="15"/>
  <c r="Q151" i="15"/>
  <c r="P151" i="15"/>
  <c r="O151" i="15"/>
  <c r="Q150" i="15"/>
  <c r="P150" i="15"/>
  <c r="O150" i="15"/>
  <c r="Q149" i="15"/>
  <c r="P149" i="15"/>
  <c r="O149" i="15"/>
  <c r="Q148" i="15"/>
  <c r="P148" i="15"/>
  <c r="O148" i="15"/>
  <c r="Q147" i="15"/>
  <c r="P147" i="15"/>
  <c r="O147" i="15"/>
  <c r="Q146" i="15"/>
  <c r="P146" i="15"/>
  <c r="O146" i="15"/>
  <c r="Q145" i="15"/>
  <c r="P145" i="15"/>
  <c r="O145" i="15"/>
  <c r="Q144" i="15"/>
  <c r="P144" i="15"/>
  <c r="O144" i="15"/>
  <c r="Q143" i="15"/>
  <c r="P143" i="15"/>
  <c r="O143" i="15"/>
  <c r="Q142" i="15"/>
  <c r="P142" i="15"/>
  <c r="O142" i="15"/>
  <c r="Q141" i="15"/>
  <c r="P141" i="15"/>
  <c r="O141" i="15"/>
  <c r="Q140" i="15"/>
  <c r="P140" i="15"/>
  <c r="O140" i="15"/>
  <c r="Q139" i="15"/>
  <c r="P139" i="15"/>
  <c r="O139" i="15"/>
  <c r="Q138" i="15"/>
  <c r="P138" i="15"/>
  <c r="O138" i="15"/>
  <c r="Q137" i="15"/>
  <c r="P137" i="15"/>
  <c r="O137" i="15"/>
  <c r="Q136" i="15"/>
  <c r="P136" i="15"/>
  <c r="O136" i="15"/>
  <c r="Q135" i="15"/>
  <c r="P135" i="15"/>
  <c r="O135" i="15"/>
  <c r="Q134" i="15"/>
  <c r="P134" i="15"/>
  <c r="O134" i="15"/>
  <c r="Q133" i="15"/>
  <c r="P133" i="15"/>
  <c r="O133" i="15"/>
  <c r="Q132" i="15"/>
  <c r="P132" i="15"/>
  <c r="O132" i="15"/>
  <c r="Q131" i="15"/>
  <c r="P131" i="15"/>
  <c r="O131" i="15"/>
  <c r="Q130" i="15"/>
  <c r="P130" i="15"/>
  <c r="O130" i="15"/>
  <c r="Q129" i="15"/>
  <c r="P129" i="15"/>
  <c r="O129" i="15"/>
  <c r="Q128" i="15"/>
  <c r="P128" i="15"/>
  <c r="O128" i="15"/>
  <c r="Q127" i="15"/>
  <c r="P127" i="15"/>
  <c r="O127" i="15"/>
  <c r="Q126" i="15"/>
  <c r="P126" i="15"/>
  <c r="O126" i="15"/>
  <c r="Q125" i="15"/>
  <c r="P125" i="15"/>
  <c r="O125" i="15"/>
  <c r="Q124" i="15"/>
  <c r="P124" i="15"/>
  <c r="O124" i="15"/>
  <c r="Q123" i="15"/>
  <c r="P123" i="15"/>
  <c r="O123" i="15"/>
  <c r="Q122" i="15"/>
  <c r="P122" i="15"/>
  <c r="O122" i="15"/>
  <c r="Q121" i="15"/>
  <c r="P121" i="15"/>
  <c r="O121" i="15"/>
  <c r="Q120" i="15"/>
  <c r="P120" i="15"/>
  <c r="O120" i="15"/>
  <c r="Q119" i="15"/>
  <c r="P119" i="15"/>
  <c r="O119" i="15"/>
  <c r="Q118" i="15"/>
  <c r="P118" i="15"/>
  <c r="O118" i="15"/>
  <c r="Q117" i="15"/>
  <c r="P117" i="15"/>
  <c r="O117" i="15"/>
  <c r="Q116" i="15"/>
  <c r="P116" i="15"/>
  <c r="O116" i="15"/>
  <c r="Q115" i="15"/>
  <c r="P115" i="15"/>
  <c r="O115" i="15"/>
  <c r="Q114" i="15"/>
  <c r="P114" i="15"/>
  <c r="O114" i="15"/>
  <c r="Q113" i="15"/>
  <c r="P113" i="15"/>
  <c r="O113" i="15"/>
  <c r="Q112" i="15"/>
  <c r="P112" i="15"/>
  <c r="O112" i="15"/>
  <c r="Q111" i="15"/>
  <c r="P111" i="15"/>
  <c r="O111" i="15"/>
  <c r="Q110" i="15"/>
  <c r="P110" i="15"/>
  <c r="O110" i="15"/>
  <c r="Q109" i="15"/>
  <c r="P109" i="15"/>
  <c r="O109" i="15"/>
  <c r="Q108" i="15"/>
  <c r="P108" i="15"/>
  <c r="O108" i="15"/>
  <c r="Q107" i="15"/>
  <c r="P107" i="15"/>
  <c r="O107" i="15"/>
  <c r="Q106" i="15"/>
  <c r="P106" i="15"/>
  <c r="O106" i="15"/>
  <c r="Q105" i="15"/>
  <c r="P105" i="15"/>
  <c r="O105" i="15"/>
  <c r="Q104" i="15"/>
  <c r="P104" i="15"/>
  <c r="O104" i="15"/>
  <c r="Q103" i="15"/>
  <c r="P103" i="15"/>
  <c r="O103" i="15"/>
  <c r="Q102" i="15"/>
  <c r="P102" i="15"/>
  <c r="O102" i="15"/>
  <c r="Q101" i="15"/>
  <c r="P101" i="15"/>
  <c r="O101" i="15"/>
  <c r="Q100" i="15"/>
  <c r="P100" i="15"/>
  <c r="O100" i="15"/>
  <c r="Q99" i="15"/>
  <c r="P99" i="15"/>
  <c r="O99" i="15"/>
  <c r="Q98" i="15"/>
  <c r="P98" i="15"/>
  <c r="O98" i="15"/>
  <c r="Q97" i="15"/>
  <c r="P97" i="15"/>
  <c r="O97" i="15"/>
  <c r="Q96" i="15"/>
  <c r="P96" i="15"/>
  <c r="O96" i="15"/>
  <c r="Q95" i="15"/>
  <c r="P95" i="15"/>
  <c r="O95" i="15"/>
  <c r="Q94" i="15"/>
  <c r="P94" i="15"/>
  <c r="O94" i="15"/>
  <c r="Q93" i="15"/>
  <c r="P93" i="15"/>
  <c r="O93" i="15"/>
  <c r="Q92" i="15"/>
  <c r="P92" i="15"/>
  <c r="O92" i="15"/>
  <c r="Q91" i="15"/>
  <c r="P91" i="15"/>
  <c r="O91" i="15"/>
  <c r="Q90" i="15"/>
  <c r="P90" i="15"/>
  <c r="O90" i="15"/>
  <c r="Q89" i="15"/>
  <c r="P89" i="15"/>
  <c r="O89" i="15"/>
  <c r="Q88" i="15"/>
  <c r="P88" i="15"/>
  <c r="O88" i="15"/>
  <c r="Q87" i="15"/>
  <c r="P87" i="15"/>
  <c r="O87" i="15"/>
  <c r="Q86" i="15"/>
  <c r="P86" i="15"/>
  <c r="O86" i="15"/>
  <c r="Q85" i="15"/>
  <c r="P85" i="15"/>
  <c r="O85" i="15"/>
  <c r="Q84" i="15"/>
  <c r="P84" i="15"/>
  <c r="O84" i="15"/>
  <c r="Q83" i="15"/>
  <c r="P83" i="15"/>
  <c r="O83" i="15"/>
  <c r="Q82" i="15"/>
  <c r="P82" i="15"/>
  <c r="O82" i="15"/>
  <c r="Q81" i="15"/>
  <c r="P81" i="15"/>
  <c r="O81" i="15"/>
  <c r="Q80" i="15"/>
  <c r="P80" i="15"/>
  <c r="O80" i="15"/>
  <c r="Q79" i="15"/>
  <c r="P79" i="15"/>
  <c r="O79" i="15"/>
  <c r="Q78" i="15"/>
  <c r="P78" i="15"/>
  <c r="O78" i="15"/>
  <c r="Q77" i="15"/>
  <c r="P77" i="15"/>
  <c r="O77" i="15"/>
  <c r="Q76" i="15"/>
  <c r="P76" i="15"/>
  <c r="O76" i="15"/>
  <c r="Q75" i="15"/>
  <c r="P75" i="15"/>
  <c r="O75" i="15"/>
  <c r="Q74" i="15"/>
  <c r="P74" i="15"/>
  <c r="O74" i="15"/>
  <c r="Q73" i="15"/>
  <c r="P73" i="15"/>
  <c r="O73" i="15"/>
  <c r="Q72" i="15"/>
  <c r="P72" i="15"/>
  <c r="O72" i="15"/>
  <c r="Q71" i="15"/>
  <c r="P71" i="15"/>
  <c r="O71" i="15"/>
  <c r="Q70" i="15"/>
  <c r="P70" i="15"/>
  <c r="O70" i="15"/>
  <c r="Q69" i="15"/>
  <c r="P69" i="15"/>
  <c r="O69" i="15"/>
  <c r="Q68" i="15"/>
  <c r="P68" i="15"/>
  <c r="O68" i="15"/>
  <c r="Q67" i="15"/>
  <c r="P67" i="15"/>
  <c r="O67" i="15"/>
  <c r="Q66" i="15"/>
  <c r="P66" i="15"/>
  <c r="O66" i="15"/>
  <c r="Q65" i="15"/>
  <c r="P65" i="15"/>
  <c r="O65" i="15"/>
  <c r="Q64" i="15"/>
  <c r="P64" i="15"/>
  <c r="O64" i="15"/>
  <c r="Q63" i="15"/>
  <c r="P63" i="15"/>
  <c r="O63" i="15"/>
  <c r="Q62" i="15"/>
  <c r="P62" i="15"/>
  <c r="O62" i="15"/>
  <c r="Q61" i="15"/>
  <c r="P61" i="15"/>
  <c r="O61" i="15"/>
  <c r="Q60" i="15"/>
  <c r="P60" i="15"/>
  <c r="O60" i="15"/>
  <c r="Q59" i="15"/>
  <c r="P59" i="15"/>
  <c r="O59" i="15"/>
  <c r="Q58" i="15"/>
  <c r="P58" i="15"/>
  <c r="O58" i="15"/>
  <c r="Q57" i="15"/>
  <c r="P57" i="15"/>
  <c r="O57" i="15"/>
  <c r="Q56" i="15"/>
  <c r="P56" i="15"/>
  <c r="O56" i="15"/>
  <c r="Q55" i="15"/>
  <c r="P55" i="15"/>
  <c r="O55" i="15"/>
  <c r="Q54" i="15"/>
  <c r="P54" i="15"/>
  <c r="O54" i="15"/>
  <c r="Q53" i="15"/>
  <c r="P53" i="15"/>
  <c r="O53" i="15"/>
  <c r="Q52" i="15"/>
  <c r="P52" i="15"/>
  <c r="O52" i="15"/>
  <c r="Q51" i="15"/>
  <c r="P51" i="15"/>
  <c r="O51" i="15"/>
  <c r="Q50" i="15"/>
  <c r="P50" i="15"/>
  <c r="O50" i="15"/>
  <c r="Q49" i="15"/>
  <c r="P49" i="15"/>
  <c r="O49" i="15"/>
  <c r="Q48" i="15"/>
  <c r="P48" i="15"/>
  <c r="O48" i="15"/>
  <c r="Q47" i="15"/>
  <c r="P47" i="15"/>
  <c r="O47" i="15"/>
  <c r="Q46" i="15"/>
  <c r="P46" i="15"/>
  <c r="O46" i="15"/>
  <c r="Q45" i="15"/>
  <c r="P45" i="15"/>
  <c r="O45" i="15"/>
  <c r="Q44" i="15"/>
  <c r="P44" i="15"/>
  <c r="O44" i="15"/>
  <c r="Q43" i="15"/>
  <c r="P43" i="15"/>
  <c r="O43" i="15"/>
  <c r="Q42" i="15"/>
  <c r="P42" i="15"/>
  <c r="O42" i="15"/>
  <c r="Q41" i="15"/>
  <c r="P41" i="15"/>
  <c r="O41" i="15"/>
  <c r="Q40" i="15"/>
  <c r="P40" i="15"/>
  <c r="O40" i="15"/>
  <c r="Q39" i="15"/>
  <c r="P39" i="15"/>
  <c r="O39" i="15"/>
  <c r="Q38" i="15"/>
  <c r="P38" i="15"/>
  <c r="O38" i="15"/>
  <c r="Q37" i="15"/>
  <c r="P37" i="15"/>
  <c r="O37" i="15"/>
  <c r="Q36" i="15"/>
  <c r="P36" i="15"/>
  <c r="O36" i="15"/>
  <c r="Q35" i="15"/>
  <c r="P35" i="15"/>
  <c r="O35" i="15"/>
  <c r="Q34" i="15"/>
  <c r="P34" i="15"/>
  <c r="O34" i="15"/>
  <c r="Q33" i="15"/>
  <c r="P33" i="15"/>
  <c r="O33" i="15"/>
  <c r="Q32" i="15"/>
  <c r="P32" i="15"/>
  <c r="O32" i="15"/>
  <c r="Q31" i="15"/>
  <c r="P31" i="15"/>
  <c r="O31" i="15"/>
  <c r="Q30" i="15"/>
  <c r="P30" i="15"/>
  <c r="O30" i="15"/>
  <c r="Q29" i="15"/>
  <c r="P29" i="15"/>
  <c r="O29" i="15"/>
  <c r="Q28" i="15"/>
  <c r="P28" i="15"/>
  <c r="O28" i="15"/>
  <c r="Q27" i="15"/>
  <c r="P27" i="15"/>
  <c r="O27" i="15"/>
  <c r="Q26" i="15"/>
  <c r="P26" i="15"/>
  <c r="O26" i="15"/>
  <c r="Q25" i="15"/>
  <c r="P25" i="15"/>
  <c r="O25" i="15"/>
  <c r="Q24" i="15"/>
  <c r="P24" i="15"/>
  <c r="O24" i="15"/>
  <c r="Q23" i="15"/>
  <c r="P23" i="15"/>
  <c r="O23" i="15"/>
  <c r="Q22" i="15"/>
  <c r="P22" i="15"/>
  <c r="O22" i="15"/>
  <c r="Q21" i="15"/>
  <c r="P21" i="15"/>
  <c r="O21" i="15"/>
  <c r="Q20" i="15"/>
  <c r="P20" i="15"/>
  <c r="O20" i="15"/>
  <c r="Q19" i="15"/>
  <c r="P19" i="15"/>
  <c r="O19" i="15"/>
  <c r="Q18" i="15"/>
  <c r="P18" i="15"/>
  <c r="O18" i="15"/>
  <c r="Q17" i="15"/>
  <c r="P17" i="15"/>
  <c r="O17" i="15"/>
  <c r="Q16" i="15"/>
  <c r="P16" i="15"/>
  <c r="O16" i="15"/>
  <c r="Q15" i="15"/>
  <c r="P15" i="15"/>
  <c r="O15" i="15"/>
  <c r="Q14" i="15"/>
  <c r="P14" i="15"/>
  <c r="O14" i="15"/>
  <c r="Q13" i="15"/>
  <c r="P13" i="15"/>
  <c r="O13" i="15"/>
  <c r="Q12" i="15"/>
  <c r="P12" i="15"/>
  <c r="O12" i="15"/>
  <c r="Q11" i="15"/>
  <c r="P11" i="15"/>
  <c r="O11" i="15"/>
  <c r="Q10" i="15"/>
  <c r="P10" i="15"/>
  <c r="O10" i="15"/>
  <c r="Q9" i="15"/>
  <c r="P9" i="15"/>
  <c r="O9" i="15"/>
  <c r="Q8" i="15"/>
  <c r="P8" i="15"/>
  <c r="O8" i="15"/>
  <c r="Q7" i="15"/>
  <c r="P7" i="15"/>
  <c r="O7" i="15"/>
  <c r="Q6" i="15"/>
  <c r="P6" i="15"/>
  <c r="O6" i="15"/>
  <c r="H8" i="13"/>
  <c r="Q4" i="15"/>
  <c r="P4" i="15"/>
  <c r="Q5" i="15"/>
  <c r="P5" i="15"/>
  <c r="O5" i="15"/>
  <c r="R15" i="15" l="1"/>
  <c r="R23" i="15"/>
  <c r="R31" i="15"/>
  <c r="R39" i="15"/>
  <c r="R55" i="15"/>
  <c r="R63" i="15"/>
  <c r="R71" i="15"/>
  <c r="R103" i="15"/>
  <c r="R111" i="15"/>
  <c r="R143" i="15"/>
  <c r="R159" i="15"/>
  <c r="R167" i="15"/>
  <c r="R175" i="15"/>
  <c r="R191" i="15"/>
  <c r="R199" i="15"/>
  <c r="R207" i="15"/>
  <c r="R223" i="15"/>
  <c r="R231" i="15"/>
  <c r="R239" i="15"/>
  <c r="R279" i="15"/>
  <c r="R287" i="15"/>
  <c r="R295" i="15"/>
  <c r="R311" i="15"/>
  <c r="R335" i="15"/>
  <c r="R343" i="15"/>
  <c r="R359" i="15"/>
  <c r="R367" i="15"/>
  <c r="R375" i="15"/>
  <c r="R399" i="15"/>
  <c r="R407" i="15"/>
  <c r="R423" i="15"/>
  <c r="R439" i="15"/>
  <c r="R447" i="15"/>
  <c r="R471" i="15"/>
  <c r="R503" i="15"/>
  <c r="R511" i="15"/>
  <c r="R543" i="15"/>
  <c r="R551" i="15"/>
  <c r="R567" i="15"/>
  <c r="R575" i="15"/>
  <c r="R583" i="15"/>
  <c r="R607" i="15"/>
  <c r="R631" i="15"/>
  <c r="R663" i="15"/>
  <c r="R671" i="15"/>
  <c r="R687" i="15"/>
  <c r="R695" i="15"/>
  <c r="R703" i="15"/>
  <c r="R727" i="15"/>
  <c r="R743" i="15"/>
  <c r="R751" i="15"/>
  <c r="R759" i="15"/>
  <c r="R767" i="15"/>
  <c r="R775" i="15"/>
  <c r="R791" i="15"/>
  <c r="R799" i="15"/>
  <c r="R807" i="15"/>
  <c r="R815" i="15"/>
  <c r="R823" i="15"/>
  <c r="R831" i="15"/>
  <c r="R839" i="15"/>
  <c r="R847" i="15"/>
  <c r="R855" i="15"/>
  <c r="R863" i="15"/>
  <c r="R871" i="15"/>
  <c r="R879" i="15"/>
  <c r="R887" i="15"/>
  <c r="R895" i="15"/>
  <c r="R903" i="15"/>
  <c r="R911" i="15"/>
  <c r="R919" i="15"/>
  <c r="R927" i="15"/>
  <c r="R935" i="15"/>
  <c r="R943" i="15"/>
  <c r="R951" i="15"/>
  <c r="R959" i="15"/>
  <c r="R967" i="15"/>
  <c r="R975" i="15"/>
  <c r="R983" i="15"/>
  <c r="R991" i="15"/>
  <c r="R47" i="15"/>
  <c r="R79" i="15"/>
  <c r="R87" i="15"/>
  <c r="R95" i="15"/>
  <c r="R119" i="15"/>
  <c r="R127" i="15"/>
  <c r="R135" i="15"/>
  <c r="R151" i="15"/>
  <c r="R183" i="15"/>
  <c r="R215" i="15"/>
  <c r="R247" i="15"/>
  <c r="R255" i="15"/>
  <c r="R263" i="15"/>
  <c r="R271" i="15"/>
  <c r="R303" i="15"/>
  <c r="R327" i="15"/>
  <c r="R351" i="15"/>
  <c r="R383" i="15"/>
  <c r="R415" i="15"/>
  <c r="R431" i="15"/>
  <c r="R455" i="15"/>
  <c r="R463" i="15"/>
  <c r="R479" i="15"/>
  <c r="R487" i="15"/>
  <c r="R495" i="15"/>
  <c r="R519" i="15"/>
  <c r="R527" i="15"/>
  <c r="R535" i="15"/>
  <c r="R559" i="15"/>
  <c r="R591" i="15"/>
  <c r="R599" i="15"/>
  <c r="R615" i="15"/>
  <c r="R623" i="15"/>
  <c r="R639" i="15"/>
  <c r="R647" i="15"/>
  <c r="R655" i="15"/>
  <c r="R679" i="15"/>
  <c r="R711" i="15"/>
  <c r="R719" i="15"/>
  <c r="R735" i="15"/>
  <c r="R783" i="15"/>
  <c r="R928" i="15"/>
  <c r="R936" i="15"/>
  <c r="R944" i="15"/>
  <c r="R952" i="15"/>
  <c r="R960" i="15"/>
  <c r="R968" i="15"/>
  <c r="R976" i="15"/>
  <c r="R984" i="15"/>
  <c r="R992" i="15"/>
  <c r="R616" i="15"/>
  <c r="R632" i="15"/>
  <c r="R640" i="15"/>
  <c r="R648" i="15"/>
  <c r="R656" i="15"/>
  <c r="R664" i="15"/>
  <c r="R672" i="15"/>
  <c r="R680" i="15"/>
  <c r="R688" i="15"/>
  <c r="R696" i="15"/>
  <c r="R704" i="15"/>
  <c r="R712" i="15"/>
  <c r="R720" i="15"/>
  <c r="R728" i="15"/>
  <c r="R736" i="15"/>
  <c r="R744" i="15"/>
  <c r="R752" i="15"/>
  <c r="R760" i="15"/>
  <c r="R768" i="15"/>
  <c r="R776" i="15"/>
  <c r="R784" i="15"/>
  <c r="R792" i="15"/>
  <c r="R800" i="15"/>
  <c r="R808" i="15"/>
  <c r="R816" i="15"/>
  <c r="R824" i="15"/>
  <c r="R832" i="15"/>
  <c r="R840" i="15"/>
  <c r="R848" i="15"/>
  <c r="R856" i="15"/>
  <c r="R864" i="15"/>
  <c r="R872" i="15"/>
  <c r="R880" i="15"/>
  <c r="R888" i="15"/>
  <c r="R896" i="15"/>
  <c r="R904" i="15"/>
  <c r="R912" i="15"/>
  <c r="R920" i="15"/>
  <c r="R1000" i="15"/>
  <c r="R379" i="15"/>
  <c r="R318" i="15"/>
  <c r="R326" i="15"/>
  <c r="R334" i="15"/>
  <c r="R342" i="15"/>
  <c r="R350" i="15"/>
  <c r="R358" i="15"/>
  <c r="R366" i="15"/>
  <c r="R374" i="15"/>
  <c r="R323" i="15"/>
  <c r="R387" i="15"/>
  <c r="R391" i="15"/>
  <c r="R999" i="15"/>
  <c r="R395" i="15"/>
  <c r="R403" i="15"/>
  <c r="R411" i="15"/>
  <c r="R419" i="15"/>
  <c r="R427" i="15"/>
  <c r="R435" i="15"/>
  <c r="R443" i="15"/>
  <c r="R451" i="15"/>
  <c r="R459" i="15"/>
  <c r="R467" i="15"/>
  <c r="R475" i="15"/>
  <c r="R483" i="15"/>
  <c r="R491" i="15"/>
  <c r="R507" i="15"/>
  <c r="R515" i="15"/>
  <c r="R523" i="15"/>
  <c r="R531" i="15"/>
  <c r="R10" i="15"/>
  <c r="R18" i="15"/>
  <c r="R26" i="15"/>
  <c r="R34" i="15"/>
  <c r="R42" i="15"/>
  <c r="R50" i="15"/>
  <c r="R58" i="15"/>
  <c r="R66" i="15"/>
  <c r="R74" i="15"/>
  <c r="R82" i="15"/>
  <c r="R90" i="15"/>
  <c r="R98" i="15"/>
  <c r="R106" i="15"/>
  <c r="R114" i="15"/>
  <c r="R122" i="15"/>
  <c r="R130" i="15"/>
  <c r="R138" i="15"/>
  <c r="R146" i="15"/>
  <c r="R154" i="15"/>
  <c r="R162" i="15"/>
  <c r="R170" i="15"/>
  <c r="R178" i="15"/>
  <c r="R186" i="15"/>
  <c r="R194" i="15"/>
  <c r="R202" i="15"/>
  <c r="R210" i="15"/>
  <c r="R218" i="15"/>
  <c r="R226" i="15"/>
  <c r="R234" i="15"/>
  <c r="R242" i="15"/>
  <c r="R250" i="15"/>
  <c r="R258" i="15"/>
  <c r="R266" i="15"/>
  <c r="R274" i="15"/>
  <c r="R282" i="15"/>
  <c r="R290" i="15"/>
  <c r="R298" i="15"/>
  <c r="R306" i="15"/>
  <c r="R314" i="15"/>
  <c r="R319" i="15"/>
  <c r="R190" i="15"/>
  <c r="R198" i="15"/>
  <c r="R206" i="15"/>
  <c r="R214" i="15"/>
  <c r="R222" i="15"/>
  <c r="R230" i="15"/>
  <c r="R238" i="15"/>
  <c r="R246" i="15"/>
  <c r="R254" i="15"/>
  <c r="R262" i="15"/>
  <c r="R270" i="15"/>
  <c r="R278" i="15"/>
  <c r="R286" i="15"/>
  <c r="R294" i="15"/>
  <c r="R302" i="15"/>
  <c r="R310" i="15"/>
  <c r="R322" i="15"/>
  <c r="R330" i="15"/>
  <c r="R338" i="15"/>
  <c r="R346" i="15"/>
  <c r="R354" i="15"/>
  <c r="R362" i="15"/>
  <c r="R370" i="15"/>
  <c r="R378" i="15"/>
  <c r="R386" i="15"/>
  <c r="R394" i="15"/>
  <c r="R402" i="15"/>
  <c r="R410" i="15"/>
  <c r="R418" i="15"/>
  <c r="R426" i="15"/>
  <c r="R434" i="15"/>
  <c r="R442" i="15"/>
  <c r="R450" i="15"/>
  <c r="R458" i="15"/>
  <c r="R466" i="15"/>
  <c r="R474" i="15"/>
  <c r="R482" i="15"/>
  <c r="R490" i="15"/>
  <c r="R498" i="15"/>
  <c r="R506" i="15"/>
  <c r="R514" i="15"/>
  <c r="R522" i="15"/>
  <c r="R530" i="15"/>
  <c r="R538" i="15"/>
  <c r="R546" i="15"/>
  <c r="R554" i="15"/>
  <c r="R562" i="15"/>
  <c r="R570" i="15"/>
  <c r="R578" i="15"/>
  <c r="R586" i="15"/>
  <c r="R594" i="15"/>
  <c r="R602" i="15"/>
  <c r="R610" i="15"/>
  <c r="R618" i="15"/>
  <c r="R626" i="15"/>
  <c r="R634" i="15"/>
  <c r="R642" i="15"/>
  <c r="R650" i="15"/>
  <c r="R658" i="15"/>
  <c r="R666" i="15"/>
  <c r="R674" i="15"/>
  <c r="R682" i="15"/>
  <c r="R690" i="15"/>
  <c r="R698" i="15"/>
  <c r="R706" i="15"/>
  <c r="R714" i="15"/>
  <c r="R722" i="15"/>
  <c r="R730" i="15"/>
  <c r="R738" i="15"/>
  <c r="R746" i="15"/>
  <c r="R754" i="15"/>
  <c r="R762" i="15"/>
  <c r="R770" i="15"/>
  <c r="R778" i="15"/>
  <c r="R786" i="15"/>
  <c r="R794" i="15"/>
  <c r="R802" i="15"/>
  <c r="R810" i="15"/>
  <c r="R818" i="15"/>
  <c r="R826" i="15"/>
  <c r="R834" i="15"/>
  <c r="R842" i="15"/>
  <c r="R850" i="15"/>
  <c r="R858" i="15"/>
  <c r="R866" i="15"/>
  <c r="R874" i="15"/>
  <c r="R882" i="15"/>
  <c r="R890" i="15"/>
  <c r="R898" i="15"/>
  <c r="R906" i="15"/>
  <c r="R914" i="15"/>
  <c r="R922" i="15"/>
  <c r="R930" i="15"/>
  <c r="R938" i="15"/>
  <c r="R946" i="15"/>
  <c r="R954" i="15"/>
  <c r="R962" i="15"/>
  <c r="R970" i="15"/>
  <c r="R978" i="15"/>
  <c r="R986" i="15"/>
  <c r="R994" i="15"/>
  <c r="R331" i="15"/>
  <c r="R339" i="15"/>
  <c r="R347" i="15"/>
  <c r="R355" i="15"/>
  <c r="R363" i="15"/>
  <c r="R371" i="15"/>
  <c r="R499" i="15"/>
  <c r="R13" i="15"/>
  <c r="R21" i="15"/>
  <c r="R29" i="15"/>
  <c r="R37" i="15"/>
  <c r="R45" i="15"/>
  <c r="R53" i="15"/>
  <c r="R61" i="15"/>
  <c r="R69" i="15"/>
  <c r="R77" i="15"/>
  <c r="R85" i="15"/>
  <c r="R93" i="15"/>
  <c r="R101" i="15"/>
  <c r="R109" i="15"/>
  <c r="R117" i="15"/>
  <c r="R125" i="15"/>
  <c r="R133" i="15"/>
  <c r="R141" i="15"/>
  <c r="R149" i="15"/>
  <c r="R157" i="15"/>
  <c r="R165" i="15"/>
  <c r="R173" i="15"/>
  <c r="R181" i="15"/>
  <c r="R189" i="15"/>
  <c r="R197" i="15"/>
  <c r="R205" i="15"/>
  <c r="R213" i="15"/>
  <c r="R221" i="15"/>
  <c r="R229" i="15"/>
  <c r="R237" i="15"/>
  <c r="R245" i="15"/>
  <c r="R253" i="15"/>
  <c r="R261" i="15"/>
  <c r="R269" i="15"/>
  <c r="R277" i="15"/>
  <c r="R285" i="15"/>
  <c r="R293" i="15"/>
  <c r="R301" i="15"/>
  <c r="R309" i="15"/>
  <c r="R317" i="15"/>
  <c r="R8" i="15"/>
  <c r="R16" i="15"/>
  <c r="R24" i="15"/>
  <c r="R32" i="15"/>
  <c r="R40" i="15"/>
  <c r="R48" i="15"/>
  <c r="R56" i="15"/>
  <c r="R64" i="15"/>
  <c r="R72" i="15"/>
  <c r="R80" i="15"/>
  <c r="R88" i="15"/>
  <c r="R96" i="15"/>
  <c r="R104" i="15"/>
  <c r="R112" i="15"/>
  <c r="R120" i="15"/>
  <c r="R128" i="15"/>
  <c r="R136" i="15"/>
  <c r="R144" i="15"/>
  <c r="R152" i="15"/>
  <c r="R160" i="15"/>
  <c r="R168" i="15"/>
  <c r="R176" i="15"/>
  <c r="R184" i="15"/>
  <c r="R192" i="15"/>
  <c r="R200" i="15"/>
  <c r="R208" i="15"/>
  <c r="R216" i="15"/>
  <c r="R224" i="15"/>
  <c r="R232" i="15"/>
  <c r="R240" i="15"/>
  <c r="R248" i="15"/>
  <c r="R256" i="15"/>
  <c r="R264" i="15"/>
  <c r="R272" i="15"/>
  <c r="R280" i="15"/>
  <c r="R288" i="15"/>
  <c r="R296" i="15"/>
  <c r="R304" i="15"/>
  <c r="R312" i="15"/>
  <c r="R320" i="15"/>
  <c r="R11" i="15"/>
  <c r="R19" i="15"/>
  <c r="R27" i="15"/>
  <c r="R35" i="15"/>
  <c r="R43" i="15"/>
  <c r="R51" i="15"/>
  <c r="R59" i="15"/>
  <c r="R67" i="15"/>
  <c r="R75" i="15"/>
  <c r="R83" i="15"/>
  <c r="R91" i="15"/>
  <c r="R99" i="15"/>
  <c r="R107" i="15"/>
  <c r="R115" i="15"/>
  <c r="R123" i="15"/>
  <c r="R131" i="15"/>
  <c r="R139" i="15"/>
  <c r="R147" i="15"/>
  <c r="R155" i="15"/>
  <c r="R163" i="15"/>
  <c r="R171" i="15"/>
  <c r="R179" i="15"/>
  <c r="R187" i="15"/>
  <c r="R195" i="15"/>
  <c r="R203" i="15"/>
  <c r="R211" i="15"/>
  <c r="R219" i="15"/>
  <c r="R227" i="15"/>
  <c r="R235" i="15"/>
  <c r="R243" i="15"/>
  <c r="R251" i="15"/>
  <c r="R259" i="15"/>
  <c r="R267" i="15"/>
  <c r="R275" i="15"/>
  <c r="R283" i="15"/>
  <c r="R291" i="15"/>
  <c r="R299" i="15"/>
  <c r="R307" i="15"/>
  <c r="R315" i="15"/>
  <c r="R22" i="15"/>
  <c r="R30" i="15"/>
  <c r="R54" i="15"/>
  <c r="R78" i="15"/>
  <c r="R94" i="15"/>
  <c r="R126" i="15"/>
  <c r="R150" i="15"/>
  <c r="R174" i="15"/>
  <c r="R14" i="15"/>
  <c r="R38" i="15"/>
  <c r="R46" i="15"/>
  <c r="R62" i="15"/>
  <c r="R70" i="15"/>
  <c r="R86" i="15"/>
  <c r="R102" i="15"/>
  <c r="R110" i="15"/>
  <c r="R118" i="15"/>
  <c r="R134" i="15"/>
  <c r="R142" i="15"/>
  <c r="R158" i="15"/>
  <c r="R166" i="15"/>
  <c r="R182" i="15"/>
  <c r="R9" i="15"/>
  <c r="R17" i="15"/>
  <c r="R25" i="15"/>
  <c r="R33" i="15"/>
  <c r="R41" i="15"/>
  <c r="R49" i="15"/>
  <c r="R57" i="15"/>
  <c r="R65" i="15"/>
  <c r="R73" i="15"/>
  <c r="R81" i="15"/>
  <c r="R89" i="15"/>
  <c r="R97" i="15"/>
  <c r="R105" i="15"/>
  <c r="R113" i="15"/>
  <c r="R121" i="15"/>
  <c r="R129" i="15"/>
  <c r="R137" i="15"/>
  <c r="R145" i="15"/>
  <c r="R153" i="15"/>
  <c r="R161" i="15"/>
  <c r="R169" i="15"/>
  <c r="R177" i="15"/>
  <c r="R185" i="15"/>
  <c r="R193" i="15"/>
  <c r="R201" i="15"/>
  <c r="R209" i="15"/>
  <c r="R217" i="15"/>
  <c r="R225" i="15"/>
  <c r="R233" i="15"/>
  <c r="R241" i="15"/>
  <c r="R249" i="15"/>
  <c r="R257" i="15"/>
  <c r="R265" i="15"/>
  <c r="R273" i="15"/>
  <c r="R281" i="15"/>
  <c r="R289" i="15"/>
  <c r="R297" i="15"/>
  <c r="R305" i="15"/>
  <c r="R313" i="15"/>
  <c r="R321" i="15"/>
  <c r="R12" i="15"/>
  <c r="R20" i="15"/>
  <c r="R28" i="15"/>
  <c r="R36" i="15"/>
  <c r="R44" i="15"/>
  <c r="R52" i="15"/>
  <c r="R60" i="15"/>
  <c r="R68" i="15"/>
  <c r="R76" i="15"/>
  <c r="R84" i="15"/>
  <c r="R92" i="15"/>
  <c r="R100" i="15"/>
  <c r="R108" i="15"/>
  <c r="R116" i="15"/>
  <c r="R124" i="15"/>
  <c r="R132" i="15"/>
  <c r="R140" i="15"/>
  <c r="R148" i="15"/>
  <c r="R156" i="15"/>
  <c r="R164" i="15"/>
  <c r="R172" i="15"/>
  <c r="R180" i="15"/>
  <c r="R188" i="15"/>
  <c r="R196" i="15"/>
  <c r="R204" i="15"/>
  <c r="R212" i="15"/>
  <c r="R220" i="15"/>
  <c r="R228" i="15"/>
  <c r="R236" i="15"/>
  <c r="R244" i="15"/>
  <c r="R252" i="15"/>
  <c r="R260" i="15"/>
  <c r="R268" i="15"/>
  <c r="R276" i="15"/>
  <c r="R284" i="15"/>
  <c r="R292" i="15"/>
  <c r="R300" i="15"/>
  <c r="R308" i="15"/>
  <c r="R316" i="15"/>
  <c r="R325" i="15"/>
  <c r="R333" i="15"/>
  <c r="R341" i="15"/>
  <c r="R349" i="15"/>
  <c r="R357" i="15"/>
  <c r="R365" i="15"/>
  <c r="R373" i="15"/>
  <c r="R381" i="15"/>
  <c r="R389" i="15"/>
  <c r="R397" i="15"/>
  <c r="R405" i="15"/>
  <c r="R413" i="15"/>
  <c r="R421" i="15"/>
  <c r="R429" i="15"/>
  <c r="R437" i="15"/>
  <c r="R445" i="15"/>
  <c r="R453" i="15"/>
  <c r="R461" i="15"/>
  <c r="R469" i="15"/>
  <c r="R477" i="15"/>
  <c r="R485" i="15"/>
  <c r="R493" i="15"/>
  <c r="R501" i="15"/>
  <c r="R509" i="15"/>
  <c r="R517" i="15"/>
  <c r="R525" i="15"/>
  <c r="R533" i="15"/>
  <c r="R541" i="15"/>
  <c r="R549" i="15"/>
  <c r="R557" i="15"/>
  <c r="R565" i="15"/>
  <c r="R573" i="15"/>
  <c r="R581" i="15"/>
  <c r="R589" i="15"/>
  <c r="R597" i="15"/>
  <c r="R605" i="15"/>
  <c r="R613" i="15"/>
  <c r="R621" i="15"/>
  <c r="R629" i="15"/>
  <c r="R637" i="15"/>
  <c r="R645" i="15"/>
  <c r="R653" i="15"/>
  <c r="R661" i="15"/>
  <c r="R669" i="15"/>
  <c r="R677" i="15"/>
  <c r="R685" i="15"/>
  <c r="R693" i="15"/>
  <c r="R701" i="15"/>
  <c r="R709" i="15"/>
  <c r="R717" i="15"/>
  <c r="R725" i="15"/>
  <c r="R733" i="15"/>
  <c r="R741" i="15"/>
  <c r="R749" i="15"/>
  <c r="R757" i="15"/>
  <c r="R765" i="15"/>
  <c r="R773" i="15"/>
  <c r="R781" i="15"/>
  <c r="R789" i="15"/>
  <c r="R797" i="15"/>
  <c r="R805" i="15"/>
  <c r="R813" i="15"/>
  <c r="R821" i="15"/>
  <c r="R829" i="15"/>
  <c r="R837" i="15"/>
  <c r="R845" i="15"/>
  <c r="R853" i="15"/>
  <c r="R861" i="15"/>
  <c r="R869" i="15"/>
  <c r="R877" i="15"/>
  <c r="R885" i="15"/>
  <c r="R893" i="15"/>
  <c r="R901" i="15"/>
  <c r="R909" i="15"/>
  <c r="R917" i="15"/>
  <c r="R925" i="15"/>
  <c r="R933" i="15"/>
  <c r="R941" i="15"/>
  <c r="R949" i="15"/>
  <c r="R957" i="15"/>
  <c r="R965" i="15"/>
  <c r="R973" i="15"/>
  <c r="R981" i="15"/>
  <c r="R989" i="15"/>
  <c r="R997" i="15"/>
  <c r="R328" i="15"/>
  <c r="R336" i="15"/>
  <c r="R344" i="15"/>
  <c r="R352" i="15"/>
  <c r="R360" i="15"/>
  <c r="R368" i="15"/>
  <c r="R376" i="15"/>
  <c r="R384" i="15"/>
  <c r="R392" i="15"/>
  <c r="R400" i="15"/>
  <c r="R408" i="15"/>
  <c r="R416" i="15"/>
  <c r="R424" i="15"/>
  <c r="R432" i="15"/>
  <c r="R440" i="15"/>
  <c r="R448" i="15"/>
  <c r="R456" i="15"/>
  <c r="R464" i="15"/>
  <c r="R472" i="15"/>
  <c r="R480" i="15"/>
  <c r="R488" i="15"/>
  <c r="R496" i="15"/>
  <c r="R504" i="15"/>
  <c r="R512" i="15"/>
  <c r="R520" i="15"/>
  <c r="R528" i="15"/>
  <c r="R536" i="15"/>
  <c r="R544" i="15"/>
  <c r="R552" i="15"/>
  <c r="R560" i="15"/>
  <c r="R568" i="15"/>
  <c r="R576" i="15"/>
  <c r="R584" i="15"/>
  <c r="R592" i="15"/>
  <c r="R600" i="15"/>
  <c r="R608" i="15"/>
  <c r="R624" i="15"/>
  <c r="R539" i="15"/>
  <c r="R547" i="15"/>
  <c r="R555" i="15"/>
  <c r="R563" i="15"/>
  <c r="R571" i="15"/>
  <c r="R579" i="15"/>
  <c r="R587" i="15"/>
  <c r="R595" i="15"/>
  <c r="R603" i="15"/>
  <c r="R611" i="15"/>
  <c r="R619" i="15"/>
  <c r="R627" i="15"/>
  <c r="R635" i="15"/>
  <c r="R643" i="15"/>
  <c r="R651" i="15"/>
  <c r="R659" i="15"/>
  <c r="R667" i="15"/>
  <c r="R675" i="15"/>
  <c r="R683" i="15"/>
  <c r="R691" i="15"/>
  <c r="R699" i="15"/>
  <c r="R707" i="15"/>
  <c r="R715" i="15"/>
  <c r="R723" i="15"/>
  <c r="R731" i="15"/>
  <c r="R739" i="15"/>
  <c r="R747" i="15"/>
  <c r="R755" i="15"/>
  <c r="R763" i="15"/>
  <c r="R771" i="15"/>
  <c r="R779" i="15"/>
  <c r="R787" i="15"/>
  <c r="R795" i="15"/>
  <c r="R803" i="15"/>
  <c r="R811" i="15"/>
  <c r="R819" i="15"/>
  <c r="R827" i="15"/>
  <c r="R835" i="15"/>
  <c r="R843" i="15"/>
  <c r="R851" i="15"/>
  <c r="R859" i="15"/>
  <c r="R867" i="15"/>
  <c r="R875" i="15"/>
  <c r="R883" i="15"/>
  <c r="R891" i="15"/>
  <c r="R899" i="15"/>
  <c r="R907" i="15"/>
  <c r="R915" i="15"/>
  <c r="R923" i="15"/>
  <c r="R931" i="15"/>
  <c r="R939" i="15"/>
  <c r="R947" i="15"/>
  <c r="R955" i="15"/>
  <c r="R963" i="15"/>
  <c r="R971" i="15"/>
  <c r="R979" i="15"/>
  <c r="R987" i="15"/>
  <c r="R995" i="15"/>
  <c r="R382" i="15"/>
  <c r="R390" i="15"/>
  <c r="R398" i="15"/>
  <c r="R406" i="15"/>
  <c r="R414" i="15"/>
  <c r="R422" i="15"/>
  <c r="R430" i="15"/>
  <c r="R438" i="15"/>
  <c r="R446" i="15"/>
  <c r="R454" i="15"/>
  <c r="R462" i="15"/>
  <c r="R470" i="15"/>
  <c r="R478" i="15"/>
  <c r="R486" i="15"/>
  <c r="R494" i="15"/>
  <c r="R502" i="15"/>
  <c r="R510" i="15"/>
  <c r="R518" i="15"/>
  <c r="R526" i="15"/>
  <c r="R534" i="15"/>
  <c r="R542" i="15"/>
  <c r="R550" i="15"/>
  <c r="R558" i="15"/>
  <c r="R566" i="15"/>
  <c r="R574" i="15"/>
  <c r="R582" i="15"/>
  <c r="R590" i="15"/>
  <c r="R598" i="15"/>
  <c r="R606" i="15"/>
  <c r="R614" i="15"/>
  <c r="R622" i="15"/>
  <c r="R630" i="15"/>
  <c r="R638" i="15"/>
  <c r="R646" i="15"/>
  <c r="R654" i="15"/>
  <c r="R662" i="15"/>
  <c r="R670" i="15"/>
  <c r="R678" i="15"/>
  <c r="R686" i="15"/>
  <c r="R694" i="15"/>
  <c r="R702" i="15"/>
  <c r="R710" i="15"/>
  <c r="R718" i="15"/>
  <c r="R726" i="15"/>
  <c r="R734" i="15"/>
  <c r="R742" i="15"/>
  <c r="R750" i="15"/>
  <c r="R758" i="15"/>
  <c r="R766" i="15"/>
  <c r="R774" i="15"/>
  <c r="R782" i="15"/>
  <c r="R790" i="15"/>
  <c r="R798" i="15"/>
  <c r="R806" i="15"/>
  <c r="R814" i="15"/>
  <c r="R822" i="15"/>
  <c r="R830" i="15"/>
  <c r="R838" i="15"/>
  <c r="R846" i="15"/>
  <c r="R854" i="15"/>
  <c r="R862" i="15"/>
  <c r="R870" i="15"/>
  <c r="R878" i="15"/>
  <c r="R886" i="15"/>
  <c r="R894" i="15"/>
  <c r="R902" i="15"/>
  <c r="R910" i="15"/>
  <c r="R918" i="15"/>
  <c r="R926" i="15"/>
  <c r="R934" i="15"/>
  <c r="R942" i="15"/>
  <c r="R950" i="15"/>
  <c r="R958" i="15"/>
  <c r="R966" i="15"/>
  <c r="R974" i="15"/>
  <c r="R982" i="15"/>
  <c r="R990" i="15"/>
  <c r="R998" i="15"/>
  <c r="R329" i="15"/>
  <c r="R337" i="15"/>
  <c r="R345" i="15"/>
  <c r="R353" i="15"/>
  <c r="R361" i="15"/>
  <c r="R369" i="15"/>
  <c r="R377" i="15"/>
  <c r="R385" i="15"/>
  <c r="R393" i="15"/>
  <c r="R401" i="15"/>
  <c r="R409" i="15"/>
  <c r="R417" i="15"/>
  <c r="R425" i="15"/>
  <c r="R433" i="15"/>
  <c r="R441" i="15"/>
  <c r="R449" i="15"/>
  <c r="R457" i="15"/>
  <c r="R465" i="15"/>
  <c r="R473" i="15"/>
  <c r="R481" i="15"/>
  <c r="R489" i="15"/>
  <c r="R497" i="15"/>
  <c r="R505" i="15"/>
  <c r="R513" i="15"/>
  <c r="R521" i="15"/>
  <c r="R529" i="15"/>
  <c r="R537" i="15"/>
  <c r="R545" i="15"/>
  <c r="R553" i="15"/>
  <c r="R561" i="15"/>
  <c r="R569" i="15"/>
  <c r="R577" i="15"/>
  <c r="R585" i="15"/>
  <c r="R593" i="15"/>
  <c r="R601" i="15"/>
  <c r="R609" i="15"/>
  <c r="R617" i="15"/>
  <c r="R625" i="15"/>
  <c r="R633" i="15"/>
  <c r="R641" i="15"/>
  <c r="R649" i="15"/>
  <c r="R657" i="15"/>
  <c r="R665" i="15"/>
  <c r="R673" i="15"/>
  <c r="R681" i="15"/>
  <c r="R689" i="15"/>
  <c r="R697" i="15"/>
  <c r="R705" i="15"/>
  <c r="R713" i="15"/>
  <c r="R721" i="15"/>
  <c r="R729" i="15"/>
  <c r="R737" i="15"/>
  <c r="R745" i="15"/>
  <c r="R753" i="15"/>
  <c r="R761" i="15"/>
  <c r="R769" i="15"/>
  <c r="R777" i="15"/>
  <c r="R785" i="15"/>
  <c r="R793" i="15"/>
  <c r="R801" i="15"/>
  <c r="R809" i="15"/>
  <c r="R817" i="15"/>
  <c r="R825" i="15"/>
  <c r="R833" i="15"/>
  <c r="R841" i="15"/>
  <c r="R849" i="15"/>
  <c r="R857" i="15"/>
  <c r="R865" i="15"/>
  <c r="R873" i="15"/>
  <c r="R881" i="15"/>
  <c r="R889" i="15"/>
  <c r="R897" i="15"/>
  <c r="R905" i="15"/>
  <c r="R913" i="15"/>
  <c r="R921" i="15"/>
  <c r="R929" i="15"/>
  <c r="R937" i="15"/>
  <c r="R945" i="15"/>
  <c r="R953" i="15"/>
  <c r="R961" i="15"/>
  <c r="R969" i="15"/>
  <c r="R977" i="15"/>
  <c r="R985" i="15"/>
  <c r="R993" i="15"/>
  <c r="R324" i="15"/>
  <c r="R332" i="15"/>
  <c r="R340" i="15"/>
  <c r="R348" i="15"/>
  <c r="R356" i="15"/>
  <c r="R364" i="15"/>
  <c r="R372" i="15"/>
  <c r="R380" i="15"/>
  <c r="R388" i="15"/>
  <c r="R396" i="15"/>
  <c r="R404" i="15"/>
  <c r="R412" i="15"/>
  <c r="R420" i="15"/>
  <c r="R428" i="15"/>
  <c r="R436" i="15"/>
  <c r="R444" i="15"/>
  <c r="R452" i="15"/>
  <c r="R460" i="15"/>
  <c r="R468" i="15"/>
  <c r="R476" i="15"/>
  <c r="R484" i="15"/>
  <c r="R492" i="15"/>
  <c r="R500" i="15"/>
  <c r="R508" i="15"/>
  <c r="R516" i="15"/>
  <c r="R524" i="15"/>
  <c r="R532" i="15"/>
  <c r="R540" i="15"/>
  <c r="R548" i="15"/>
  <c r="R556" i="15"/>
  <c r="R564" i="15"/>
  <c r="R572" i="15"/>
  <c r="R580" i="15"/>
  <c r="R588" i="15"/>
  <c r="R596" i="15"/>
  <c r="R604" i="15"/>
  <c r="R612" i="15"/>
  <c r="R620" i="15"/>
  <c r="R628" i="15"/>
  <c r="R636" i="15"/>
  <c r="R644" i="15"/>
  <c r="R652" i="15"/>
  <c r="R660" i="15"/>
  <c r="R668" i="15"/>
  <c r="R676" i="15"/>
  <c r="R684" i="15"/>
  <c r="R692" i="15"/>
  <c r="R700" i="15"/>
  <c r="R708" i="15"/>
  <c r="R716" i="15"/>
  <c r="R724" i="15"/>
  <c r="R732" i="15"/>
  <c r="R740" i="15"/>
  <c r="R748" i="15"/>
  <c r="R756" i="15"/>
  <c r="R764" i="15"/>
  <c r="R772" i="15"/>
  <c r="R780" i="15"/>
  <c r="R788" i="15"/>
  <c r="R796" i="15"/>
  <c r="R804" i="15"/>
  <c r="R812" i="15"/>
  <c r="R820" i="15"/>
  <c r="R828" i="15"/>
  <c r="R836" i="15"/>
  <c r="R844" i="15"/>
  <c r="R852" i="15"/>
  <c r="R860" i="15"/>
  <c r="R868" i="15"/>
  <c r="R876" i="15"/>
  <c r="R884" i="15"/>
  <c r="R892" i="15"/>
  <c r="R900" i="15"/>
  <c r="R908" i="15"/>
  <c r="R916" i="15"/>
  <c r="R924" i="15"/>
  <c r="R932" i="15"/>
  <c r="R940" i="15"/>
  <c r="R948" i="15"/>
  <c r="R956" i="15"/>
  <c r="R964" i="15"/>
  <c r="R972" i="15"/>
  <c r="R980" i="15"/>
  <c r="R988" i="15"/>
  <c r="R996" i="15"/>
  <c r="J19" i="13"/>
  <c r="J16" i="13"/>
  <c r="I9" i="13"/>
  <c r="R6" i="15"/>
  <c r="H11" i="13"/>
  <c r="J11" i="13" s="1"/>
  <c r="R7" i="15"/>
  <c r="R5" i="15"/>
  <c r="R4" i="15"/>
  <c r="J10" i="13"/>
  <c r="J13" i="13"/>
  <c r="J14" i="13"/>
  <c r="J6" i="13"/>
  <c r="J17" i="13"/>
  <c r="J7" i="13"/>
  <c r="J18" i="13"/>
  <c r="J20" i="13"/>
  <c r="C7" i="13"/>
  <c r="C10" i="13"/>
  <c r="C17" i="13"/>
  <c r="B12" i="13"/>
  <c r="B13" i="13"/>
  <c r="B14" i="13"/>
  <c r="B18" i="13"/>
  <c r="B19" i="13"/>
  <c r="B20" i="13"/>
  <c r="B6" i="13"/>
  <c r="H15" i="13" l="1"/>
  <c r="J15" i="13" s="1"/>
  <c r="I12" i="13"/>
  <c r="J12" i="13" s="1"/>
  <c r="I8" i="13"/>
  <c r="J8" i="13" s="1"/>
  <c r="H9" i="13"/>
  <c r="J9" i="13" s="1"/>
  <c r="J19" i="15"/>
  <c r="K19" i="15"/>
  <c r="L19" i="15"/>
  <c r="J20" i="15"/>
  <c r="K20" i="15"/>
  <c r="L20" i="15"/>
  <c r="J21" i="15"/>
  <c r="K21" i="15"/>
  <c r="L21" i="15"/>
  <c r="J22" i="15"/>
  <c r="K22" i="15"/>
  <c r="L22" i="15"/>
  <c r="J23" i="15"/>
  <c r="K23" i="15"/>
  <c r="L23" i="15"/>
  <c r="J24" i="15"/>
  <c r="K24" i="15"/>
  <c r="L24" i="15"/>
  <c r="J25" i="15"/>
  <c r="K25" i="15"/>
  <c r="L25" i="15"/>
  <c r="J26" i="15"/>
  <c r="K26" i="15"/>
  <c r="L26" i="15"/>
  <c r="J27" i="15"/>
  <c r="K27" i="15"/>
  <c r="L27" i="15"/>
  <c r="J28" i="15"/>
  <c r="K28" i="15"/>
  <c r="L28" i="15"/>
  <c r="J29" i="15"/>
  <c r="K29" i="15"/>
  <c r="L29" i="15"/>
  <c r="J30" i="15"/>
  <c r="K30" i="15"/>
  <c r="L30" i="15"/>
  <c r="J31" i="15"/>
  <c r="K31" i="15"/>
  <c r="L31" i="15"/>
  <c r="J32" i="15"/>
  <c r="K32" i="15"/>
  <c r="L32" i="15"/>
  <c r="J33" i="15"/>
  <c r="K33" i="15"/>
  <c r="L33" i="15"/>
  <c r="J34" i="15"/>
  <c r="K34" i="15"/>
  <c r="L34" i="15"/>
  <c r="J35" i="15"/>
  <c r="K35" i="15"/>
  <c r="L35" i="15"/>
  <c r="J36" i="15"/>
  <c r="K36" i="15"/>
  <c r="L36" i="15"/>
  <c r="J37" i="15"/>
  <c r="K37" i="15"/>
  <c r="L37" i="15"/>
  <c r="J38" i="15"/>
  <c r="K38" i="15"/>
  <c r="L38" i="15"/>
  <c r="J39" i="15"/>
  <c r="K39" i="15"/>
  <c r="L39" i="15"/>
  <c r="J40" i="15"/>
  <c r="K40" i="15"/>
  <c r="L40" i="15"/>
  <c r="J41" i="15"/>
  <c r="K41" i="15"/>
  <c r="L41" i="15"/>
  <c r="J42" i="15"/>
  <c r="K42" i="15"/>
  <c r="L42" i="15"/>
  <c r="J43" i="15"/>
  <c r="K43" i="15"/>
  <c r="L43" i="15"/>
  <c r="J44" i="15"/>
  <c r="K44" i="15"/>
  <c r="L44" i="15"/>
  <c r="J45" i="15"/>
  <c r="K45" i="15"/>
  <c r="L45" i="15"/>
  <c r="J46" i="15"/>
  <c r="K46" i="15"/>
  <c r="L46" i="15"/>
  <c r="J47" i="15"/>
  <c r="K47" i="15"/>
  <c r="L47" i="15"/>
  <c r="J48" i="15"/>
  <c r="K48" i="15"/>
  <c r="L48" i="15"/>
  <c r="J49" i="15"/>
  <c r="K49" i="15"/>
  <c r="L49" i="15"/>
  <c r="J50" i="15"/>
  <c r="K50" i="15"/>
  <c r="L50" i="15"/>
  <c r="J51" i="15"/>
  <c r="K51" i="15"/>
  <c r="L51" i="15"/>
  <c r="J52" i="15"/>
  <c r="K52" i="15"/>
  <c r="L52" i="15"/>
  <c r="J53" i="15"/>
  <c r="K53" i="15"/>
  <c r="L53" i="15"/>
  <c r="J54" i="15"/>
  <c r="K54" i="15"/>
  <c r="L54" i="15"/>
  <c r="J55" i="15"/>
  <c r="K55" i="15"/>
  <c r="L55" i="15"/>
  <c r="J56" i="15"/>
  <c r="K56" i="15"/>
  <c r="L56" i="15"/>
  <c r="J57" i="15"/>
  <c r="K57" i="15"/>
  <c r="L57" i="15"/>
  <c r="J58" i="15"/>
  <c r="K58" i="15"/>
  <c r="L58" i="15"/>
  <c r="J59" i="15"/>
  <c r="K59" i="15"/>
  <c r="L59" i="15"/>
  <c r="J60" i="15"/>
  <c r="K60" i="15"/>
  <c r="L60" i="15"/>
  <c r="J61" i="15"/>
  <c r="K61" i="15"/>
  <c r="L61" i="15"/>
  <c r="J62" i="15"/>
  <c r="K62" i="15"/>
  <c r="L62" i="15"/>
  <c r="J63" i="15"/>
  <c r="K63" i="15"/>
  <c r="L63" i="15"/>
  <c r="J64" i="15"/>
  <c r="K64" i="15"/>
  <c r="L64" i="15"/>
  <c r="J65" i="15"/>
  <c r="K65" i="15"/>
  <c r="L65" i="15"/>
  <c r="J66" i="15"/>
  <c r="K66" i="15"/>
  <c r="L66" i="15"/>
  <c r="J67" i="15"/>
  <c r="K67" i="15"/>
  <c r="L67" i="15"/>
  <c r="J68" i="15"/>
  <c r="K68" i="15"/>
  <c r="L68" i="15"/>
  <c r="J69" i="15"/>
  <c r="K69" i="15"/>
  <c r="L69" i="15"/>
  <c r="J70" i="15"/>
  <c r="K70" i="15"/>
  <c r="L70" i="15"/>
  <c r="J71" i="15"/>
  <c r="K71" i="15"/>
  <c r="L71" i="15"/>
  <c r="J72" i="15"/>
  <c r="K72" i="15"/>
  <c r="L72" i="15"/>
  <c r="J73" i="15"/>
  <c r="K73" i="15"/>
  <c r="L73" i="15"/>
  <c r="J74" i="15"/>
  <c r="K74" i="15"/>
  <c r="L74" i="15"/>
  <c r="J75" i="15"/>
  <c r="K75" i="15"/>
  <c r="L75" i="15"/>
  <c r="J76" i="15"/>
  <c r="K76" i="15"/>
  <c r="L76" i="15"/>
  <c r="J77" i="15"/>
  <c r="K77" i="15"/>
  <c r="L77" i="15"/>
  <c r="J78" i="15"/>
  <c r="K78" i="15"/>
  <c r="L78" i="15"/>
  <c r="J79" i="15"/>
  <c r="K79" i="15"/>
  <c r="L79" i="15"/>
  <c r="J80" i="15"/>
  <c r="K80" i="15"/>
  <c r="L80" i="15"/>
  <c r="J81" i="15"/>
  <c r="K81" i="15"/>
  <c r="L81" i="15"/>
  <c r="J82" i="15"/>
  <c r="K82" i="15"/>
  <c r="L82" i="15"/>
  <c r="J83" i="15"/>
  <c r="K83" i="15"/>
  <c r="L83" i="15"/>
  <c r="J84" i="15"/>
  <c r="K84" i="15"/>
  <c r="L84" i="15"/>
  <c r="J85" i="15"/>
  <c r="K85" i="15"/>
  <c r="L85" i="15"/>
  <c r="J86" i="15"/>
  <c r="K86" i="15"/>
  <c r="L86" i="15"/>
  <c r="J87" i="15"/>
  <c r="K87" i="15"/>
  <c r="L87" i="15"/>
  <c r="J88" i="15"/>
  <c r="K88" i="15"/>
  <c r="L88" i="15"/>
  <c r="J89" i="15"/>
  <c r="K89" i="15"/>
  <c r="L89" i="15"/>
  <c r="J90" i="15"/>
  <c r="K90" i="15"/>
  <c r="L90" i="15"/>
  <c r="J91" i="15"/>
  <c r="K91" i="15"/>
  <c r="L91" i="15"/>
  <c r="J92" i="15"/>
  <c r="K92" i="15"/>
  <c r="L92" i="15"/>
  <c r="J93" i="15"/>
  <c r="K93" i="15"/>
  <c r="L93" i="15"/>
  <c r="J94" i="15"/>
  <c r="K94" i="15"/>
  <c r="L94" i="15"/>
  <c r="J95" i="15"/>
  <c r="K95" i="15"/>
  <c r="L95" i="15"/>
  <c r="J96" i="15"/>
  <c r="K96" i="15"/>
  <c r="L96" i="15"/>
  <c r="J97" i="15"/>
  <c r="K97" i="15"/>
  <c r="L97" i="15"/>
  <c r="J98" i="15"/>
  <c r="K98" i="15"/>
  <c r="L98" i="15"/>
  <c r="J99" i="15"/>
  <c r="K99" i="15"/>
  <c r="L99" i="15"/>
  <c r="J100" i="15"/>
  <c r="K100" i="15"/>
  <c r="L100" i="15"/>
  <c r="J101" i="15"/>
  <c r="K101" i="15"/>
  <c r="L101" i="15"/>
  <c r="J102" i="15"/>
  <c r="K102" i="15"/>
  <c r="L102" i="15"/>
  <c r="J103" i="15"/>
  <c r="K103" i="15"/>
  <c r="L103" i="15"/>
  <c r="J104" i="15"/>
  <c r="K104" i="15"/>
  <c r="L104" i="15"/>
  <c r="J105" i="15"/>
  <c r="K105" i="15"/>
  <c r="L105" i="15"/>
  <c r="J106" i="15"/>
  <c r="K106" i="15"/>
  <c r="L106" i="15"/>
  <c r="J107" i="15"/>
  <c r="K107" i="15"/>
  <c r="L107" i="15"/>
  <c r="J108" i="15"/>
  <c r="K108" i="15"/>
  <c r="L108" i="15"/>
  <c r="J109" i="15"/>
  <c r="K109" i="15"/>
  <c r="L109" i="15"/>
  <c r="J110" i="15"/>
  <c r="K110" i="15"/>
  <c r="L110" i="15"/>
  <c r="J111" i="15"/>
  <c r="K111" i="15"/>
  <c r="L111" i="15"/>
  <c r="J112" i="15"/>
  <c r="K112" i="15"/>
  <c r="L112" i="15"/>
  <c r="J113" i="15"/>
  <c r="K113" i="15"/>
  <c r="L113" i="15"/>
  <c r="J114" i="15"/>
  <c r="K114" i="15"/>
  <c r="L114" i="15"/>
  <c r="J115" i="15"/>
  <c r="K115" i="15"/>
  <c r="L115" i="15"/>
  <c r="J116" i="15"/>
  <c r="K116" i="15"/>
  <c r="L116" i="15"/>
  <c r="J117" i="15"/>
  <c r="K117" i="15"/>
  <c r="L117" i="15"/>
  <c r="J118" i="15"/>
  <c r="K118" i="15"/>
  <c r="L118" i="15"/>
  <c r="J119" i="15"/>
  <c r="K119" i="15"/>
  <c r="L119" i="15"/>
  <c r="J120" i="15"/>
  <c r="K120" i="15"/>
  <c r="L120" i="15"/>
  <c r="J121" i="15"/>
  <c r="K121" i="15"/>
  <c r="L121" i="15"/>
  <c r="J122" i="15"/>
  <c r="K122" i="15"/>
  <c r="L122" i="15"/>
  <c r="J123" i="15"/>
  <c r="K123" i="15"/>
  <c r="L123" i="15"/>
  <c r="J124" i="15"/>
  <c r="K124" i="15"/>
  <c r="L124" i="15"/>
  <c r="J125" i="15"/>
  <c r="K125" i="15"/>
  <c r="L125" i="15"/>
  <c r="J126" i="15"/>
  <c r="K126" i="15"/>
  <c r="L126" i="15"/>
  <c r="J127" i="15"/>
  <c r="K127" i="15"/>
  <c r="L127" i="15"/>
  <c r="J128" i="15"/>
  <c r="K128" i="15"/>
  <c r="L128" i="15"/>
  <c r="J129" i="15"/>
  <c r="K129" i="15"/>
  <c r="L129" i="15"/>
  <c r="J130" i="15"/>
  <c r="K130" i="15"/>
  <c r="L130" i="15"/>
  <c r="J131" i="15"/>
  <c r="K131" i="15"/>
  <c r="L131" i="15"/>
  <c r="J132" i="15"/>
  <c r="K132" i="15"/>
  <c r="L132" i="15"/>
  <c r="J133" i="15"/>
  <c r="K133" i="15"/>
  <c r="L133" i="15"/>
  <c r="J134" i="15"/>
  <c r="K134" i="15"/>
  <c r="L134" i="15"/>
  <c r="J135" i="15"/>
  <c r="K135" i="15"/>
  <c r="L135" i="15"/>
  <c r="J136" i="15"/>
  <c r="K136" i="15"/>
  <c r="L136" i="15"/>
  <c r="J137" i="15"/>
  <c r="K137" i="15"/>
  <c r="L137" i="15"/>
  <c r="J138" i="15"/>
  <c r="K138" i="15"/>
  <c r="L138" i="15"/>
  <c r="J139" i="15"/>
  <c r="K139" i="15"/>
  <c r="L139" i="15"/>
  <c r="J140" i="15"/>
  <c r="K140" i="15"/>
  <c r="L140" i="15"/>
  <c r="J141" i="15"/>
  <c r="K141" i="15"/>
  <c r="L141" i="15"/>
  <c r="J142" i="15"/>
  <c r="K142" i="15"/>
  <c r="L142" i="15"/>
  <c r="J143" i="15"/>
  <c r="K143" i="15"/>
  <c r="L143" i="15"/>
  <c r="J144" i="15"/>
  <c r="K144" i="15"/>
  <c r="L144" i="15"/>
  <c r="J145" i="15"/>
  <c r="K145" i="15"/>
  <c r="L145" i="15"/>
  <c r="J146" i="15"/>
  <c r="K146" i="15"/>
  <c r="L146" i="15"/>
  <c r="J147" i="15"/>
  <c r="K147" i="15"/>
  <c r="L147" i="15"/>
  <c r="J148" i="15"/>
  <c r="K148" i="15"/>
  <c r="L148" i="15"/>
  <c r="J149" i="15"/>
  <c r="K149" i="15"/>
  <c r="L149" i="15"/>
  <c r="J150" i="15"/>
  <c r="K150" i="15"/>
  <c r="L150" i="15"/>
  <c r="J151" i="15"/>
  <c r="K151" i="15"/>
  <c r="L151" i="15"/>
  <c r="J152" i="15"/>
  <c r="K152" i="15"/>
  <c r="L152" i="15"/>
  <c r="J153" i="15"/>
  <c r="K153" i="15"/>
  <c r="L153" i="15"/>
  <c r="J154" i="15"/>
  <c r="K154" i="15"/>
  <c r="L154" i="15"/>
  <c r="J155" i="15"/>
  <c r="K155" i="15"/>
  <c r="L155" i="15"/>
  <c r="J156" i="15"/>
  <c r="K156" i="15"/>
  <c r="L156" i="15"/>
  <c r="J157" i="15"/>
  <c r="K157" i="15"/>
  <c r="L157" i="15"/>
  <c r="J158" i="15"/>
  <c r="K158" i="15"/>
  <c r="L158" i="15"/>
  <c r="J159" i="15"/>
  <c r="K159" i="15"/>
  <c r="L159" i="15"/>
  <c r="J160" i="15"/>
  <c r="K160" i="15"/>
  <c r="L160" i="15"/>
  <c r="J161" i="15"/>
  <c r="K161" i="15"/>
  <c r="L161" i="15"/>
  <c r="J162" i="15"/>
  <c r="K162" i="15"/>
  <c r="L162" i="15"/>
  <c r="J163" i="15"/>
  <c r="K163" i="15"/>
  <c r="L163" i="15"/>
  <c r="J164" i="15"/>
  <c r="K164" i="15"/>
  <c r="L164" i="15"/>
  <c r="J165" i="15"/>
  <c r="K165" i="15"/>
  <c r="L165" i="15"/>
  <c r="J166" i="15"/>
  <c r="K166" i="15"/>
  <c r="L166" i="15"/>
  <c r="J167" i="15"/>
  <c r="K167" i="15"/>
  <c r="L167" i="15"/>
  <c r="J168" i="15"/>
  <c r="K168" i="15"/>
  <c r="L168" i="15"/>
  <c r="J169" i="15"/>
  <c r="K169" i="15"/>
  <c r="L169" i="15"/>
  <c r="J170" i="15"/>
  <c r="K170" i="15"/>
  <c r="L170" i="15"/>
  <c r="J171" i="15"/>
  <c r="K171" i="15"/>
  <c r="L171" i="15"/>
  <c r="J172" i="15"/>
  <c r="K172" i="15"/>
  <c r="L172" i="15"/>
  <c r="J173" i="15"/>
  <c r="K173" i="15"/>
  <c r="L173" i="15"/>
  <c r="J174" i="15"/>
  <c r="K174" i="15"/>
  <c r="L174" i="15"/>
  <c r="J175" i="15"/>
  <c r="K175" i="15"/>
  <c r="L175" i="15"/>
  <c r="J176" i="15"/>
  <c r="K176" i="15"/>
  <c r="L176" i="15"/>
  <c r="J177" i="15"/>
  <c r="K177" i="15"/>
  <c r="L177" i="15"/>
  <c r="J178" i="15"/>
  <c r="K178" i="15"/>
  <c r="L178" i="15"/>
  <c r="J179" i="15"/>
  <c r="K179" i="15"/>
  <c r="L179" i="15"/>
  <c r="J180" i="15"/>
  <c r="K180" i="15"/>
  <c r="L180" i="15"/>
  <c r="J181" i="15"/>
  <c r="K181" i="15"/>
  <c r="L181" i="15"/>
  <c r="J182" i="15"/>
  <c r="K182" i="15"/>
  <c r="L182" i="15"/>
  <c r="J183" i="15"/>
  <c r="K183" i="15"/>
  <c r="L183" i="15"/>
  <c r="J184" i="15"/>
  <c r="K184" i="15"/>
  <c r="L184" i="15"/>
  <c r="J185" i="15"/>
  <c r="K185" i="15"/>
  <c r="L185" i="15"/>
  <c r="J186" i="15"/>
  <c r="K186" i="15"/>
  <c r="L186" i="15"/>
  <c r="J187" i="15"/>
  <c r="K187" i="15"/>
  <c r="L187" i="15"/>
  <c r="J188" i="15"/>
  <c r="K188" i="15"/>
  <c r="L188" i="15"/>
  <c r="J189" i="15"/>
  <c r="K189" i="15"/>
  <c r="L189" i="15"/>
  <c r="J190" i="15"/>
  <c r="K190" i="15"/>
  <c r="L190" i="15"/>
  <c r="J191" i="15"/>
  <c r="K191" i="15"/>
  <c r="L191" i="15"/>
  <c r="J192" i="15"/>
  <c r="K192" i="15"/>
  <c r="L192" i="15"/>
  <c r="J193" i="15"/>
  <c r="K193" i="15"/>
  <c r="L193" i="15"/>
  <c r="J194" i="15"/>
  <c r="K194" i="15"/>
  <c r="L194" i="15"/>
  <c r="J195" i="15"/>
  <c r="K195" i="15"/>
  <c r="L195" i="15"/>
  <c r="J196" i="15"/>
  <c r="K196" i="15"/>
  <c r="L196" i="15"/>
  <c r="J197" i="15"/>
  <c r="K197" i="15"/>
  <c r="L197" i="15"/>
  <c r="J198" i="15"/>
  <c r="K198" i="15"/>
  <c r="L198" i="15"/>
  <c r="J199" i="15"/>
  <c r="K199" i="15"/>
  <c r="L199" i="15"/>
  <c r="J200" i="15"/>
  <c r="K200" i="15"/>
  <c r="L200" i="15"/>
  <c r="J201" i="15"/>
  <c r="K201" i="15"/>
  <c r="L201" i="15"/>
  <c r="J202" i="15"/>
  <c r="K202" i="15"/>
  <c r="L202" i="15"/>
  <c r="J203" i="15"/>
  <c r="K203" i="15"/>
  <c r="L203" i="15"/>
  <c r="J204" i="15"/>
  <c r="K204" i="15"/>
  <c r="L204" i="15"/>
  <c r="J205" i="15"/>
  <c r="K205" i="15"/>
  <c r="L205" i="15"/>
  <c r="J206" i="15"/>
  <c r="K206" i="15"/>
  <c r="L206" i="15"/>
  <c r="J207" i="15"/>
  <c r="K207" i="15"/>
  <c r="L207" i="15"/>
  <c r="J208" i="15"/>
  <c r="K208" i="15"/>
  <c r="L208" i="15"/>
  <c r="J209" i="15"/>
  <c r="K209" i="15"/>
  <c r="L209" i="15"/>
  <c r="J210" i="15"/>
  <c r="K210" i="15"/>
  <c r="L210" i="15"/>
  <c r="J211" i="15"/>
  <c r="K211" i="15"/>
  <c r="L211" i="15"/>
  <c r="J212" i="15"/>
  <c r="K212" i="15"/>
  <c r="L212" i="15"/>
  <c r="J213" i="15"/>
  <c r="K213" i="15"/>
  <c r="L213" i="15"/>
  <c r="J214" i="15"/>
  <c r="K214" i="15"/>
  <c r="L214" i="15"/>
  <c r="J215" i="15"/>
  <c r="K215" i="15"/>
  <c r="L215" i="15"/>
  <c r="J216" i="15"/>
  <c r="K216" i="15"/>
  <c r="L216" i="15"/>
  <c r="J217" i="15"/>
  <c r="K217" i="15"/>
  <c r="L217" i="15"/>
  <c r="J218" i="15"/>
  <c r="K218" i="15"/>
  <c r="L218" i="15"/>
  <c r="J219" i="15"/>
  <c r="K219" i="15"/>
  <c r="L219" i="15"/>
  <c r="J220" i="15"/>
  <c r="K220" i="15"/>
  <c r="L220" i="15"/>
  <c r="J221" i="15"/>
  <c r="K221" i="15"/>
  <c r="L221" i="15"/>
  <c r="J222" i="15"/>
  <c r="K222" i="15"/>
  <c r="L222" i="15"/>
  <c r="J223" i="15"/>
  <c r="K223" i="15"/>
  <c r="L223" i="15"/>
  <c r="J224" i="15"/>
  <c r="K224" i="15"/>
  <c r="L224" i="15"/>
  <c r="J225" i="15"/>
  <c r="K225" i="15"/>
  <c r="L225" i="15"/>
  <c r="J226" i="15"/>
  <c r="K226" i="15"/>
  <c r="L226" i="15"/>
  <c r="J227" i="15"/>
  <c r="K227" i="15"/>
  <c r="L227" i="15"/>
  <c r="J228" i="15"/>
  <c r="K228" i="15"/>
  <c r="L228" i="15"/>
  <c r="J229" i="15"/>
  <c r="K229" i="15"/>
  <c r="L229" i="15"/>
  <c r="J230" i="15"/>
  <c r="K230" i="15"/>
  <c r="L230" i="15"/>
  <c r="J231" i="15"/>
  <c r="K231" i="15"/>
  <c r="L231" i="15"/>
  <c r="J232" i="15"/>
  <c r="K232" i="15"/>
  <c r="L232" i="15"/>
  <c r="J233" i="15"/>
  <c r="K233" i="15"/>
  <c r="L233" i="15"/>
  <c r="J234" i="15"/>
  <c r="K234" i="15"/>
  <c r="L234" i="15"/>
  <c r="J235" i="15"/>
  <c r="K235" i="15"/>
  <c r="L235" i="15"/>
  <c r="J236" i="15"/>
  <c r="K236" i="15"/>
  <c r="L236" i="15"/>
  <c r="J237" i="15"/>
  <c r="K237" i="15"/>
  <c r="L237" i="15"/>
  <c r="J238" i="15"/>
  <c r="K238" i="15"/>
  <c r="L238" i="15"/>
  <c r="J239" i="15"/>
  <c r="K239" i="15"/>
  <c r="L239" i="15"/>
  <c r="J240" i="15"/>
  <c r="K240" i="15"/>
  <c r="L240" i="15"/>
  <c r="J241" i="15"/>
  <c r="K241" i="15"/>
  <c r="L241" i="15"/>
  <c r="J242" i="15"/>
  <c r="K242" i="15"/>
  <c r="L242" i="15"/>
  <c r="J243" i="15"/>
  <c r="K243" i="15"/>
  <c r="L243" i="15"/>
  <c r="J244" i="15"/>
  <c r="K244" i="15"/>
  <c r="L244" i="15"/>
  <c r="J245" i="15"/>
  <c r="K245" i="15"/>
  <c r="L245" i="15"/>
  <c r="J246" i="15"/>
  <c r="K246" i="15"/>
  <c r="L246" i="15"/>
  <c r="J247" i="15"/>
  <c r="K247" i="15"/>
  <c r="L247" i="15"/>
  <c r="J248" i="15"/>
  <c r="K248" i="15"/>
  <c r="L248" i="15"/>
  <c r="J249" i="15"/>
  <c r="K249" i="15"/>
  <c r="L249" i="15"/>
  <c r="J250" i="15"/>
  <c r="K250" i="15"/>
  <c r="L250" i="15"/>
  <c r="J251" i="15"/>
  <c r="K251" i="15"/>
  <c r="L251" i="15"/>
  <c r="J252" i="15"/>
  <c r="K252" i="15"/>
  <c r="L252" i="15"/>
  <c r="J253" i="15"/>
  <c r="K253" i="15"/>
  <c r="L253" i="15"/>
  <c r="J254" i="15"/>
  <c r="K254" i="15"/>
  <c r="L254" i="15"/>
  <c r="J255" i="15"/>
  <c r="K255" i="15"/>
  <c r="L255" i="15"/>
  <c r="J256" i="15"/>
  <c r="K256" i="15"/>
  <c r="L256" i="15"/>
  <c r="J257" i="15"/>
  <c r="K257" i="15"/>
  <c r="L257" i="15"/>
  <c r="J258" i="15"/>
  <c r="K258" i="15"/>
  <c r="L258" i="15"/>
  <c r="J259" i="15"/>
  <c r="K259" i="15"/>
  <c r="L259" i="15"/>
  <c r="J260" i="15"/>
  <c r="K260" i="15"/>
  <c r="L260" i="15"/>
  <c r="J261" i="15"/>
  <c r="K261" i="15"/>
  <c r="L261" i="15"/>
  <c r="J262" i="15"/>
  <c r="K262" i="15"/>
  <c r="L262" i="15"/>
  <c r="J263" i="15"/>
  <c r="K263" i="15"/>
  <c r="L263" i="15"/>
  <c r="J264" i="15"/>
  <c r="K264" i="15"/>
  <c r="L264" i="15"/>
  <c r="J265" i="15"/>
  <c r="K265" i="15"/>
  <c r="L265" i="15"/>
  <c r="J266" i="15"/>
  <c r="K266" i="15"/>
  <c r="L266" i="15"/>
  <c r="J267" i="15"/>
  <c r="K267" i="15"/>
  <c r="L267" i="15"/>
  <c r="J268" i="15"/>
  <c r="K268" i="15"/>
  <c r="L268" i="15"/>
  <c r="J269" i="15"/>
  <c r="K269" i="15"/>
  <c r="L269" i="15"/>
  <c r="J270" i="15"/>
  <c r="K270" i="15"/>
  <c r="L270" i="15"/>
  <c r="J271" i="15"/>
  <c r="K271" i="15"/>
  <c r="L271" i="15"/>
  <c r="J272" i="15"/>
  <c r="K272" i="15"/>
  <c r="L272" i="15"/>
  <c r="J273" i="15"/>
  <c r="K273" i="15"/>
  <c r="L273" i="15"/>
  <c r="J274" i="15"/>
  <c r="K274" i="15"/>
  <c r="L274" i="15"/>
  <c r="J275" i="15"/>
  <c r="K275" i="15"/>
  <c r="L275" i="15"/>
  <c r="J276" i="15"/>
  <c r="K276" i="15"/>
  <c r="L276" i="15"/>
  <c r="J277" i="15"/>
  <c r="K277" i="15"/>
  <c r="L277" i="15"/>
  <c r="J278" i="15"/>
  <c r="K278" i="15"/>
  <c r="L278" i="15"/>
  <c r="J279" i="15"/>
  <c r="K279" i="15"/>
  <c r="L279" i="15"/>
  <c r="J280" i="15"/>
  <c r="K280" i="15"/>
  <c r="L280" i="15"/>
  <c r="J281" i="15"/>
  <c r="K281" i="15"/>
  <c r="L281" i="15"/>
  <c r="J282" i="15"/>
  <c r="K282" i="15"/>
  <c r="L282" i="15"/>
  <c r="J283" i="15"/>
  <c r="K283" i="15"/>
  <c r="L283" i="15"/>
  <c r="J284" i="15"/>
  <c r="K284" i="15"/>
  <c r="L284" i="15"/>
  <c r="J285" i="15"/>
  <c r="K285" i="15"/>
  <c r="L285" i="15"/>
  <c r="J286" i="15"/>
  <c r="K286" i="15"/>
  <c r="L286" i="15"/>
  <c r="J287" i="15"/>
  <c r="K287" i="15"/>
  <c r="L287" i="15"/>
  <c r="J288" i="15"/>
  <c r="K288" i="15"/>
  <c r="L288" i="15"/>
  <c r="J289" i="15"/>
  <c r="K289" i="15"/>
  <c r="L289" i="15"/>
  <c r="J290" i="15"/>
  <c r="K290" i="15"/>
  <c r="L290" i="15"/>
  <c r="J291" i="15"/>
  <c r="K291" i="15"/>
  <c r="L291" i="15"/>
  <c r="J292" i="15"/>
  <c r="K292" i="15"/>
  <c r="L292" i="15"/>
  <c r="J293" i="15"/>
  <c r="K293" i="15"/>
  <c r="L293" i="15"/>
  <c r="J294" i="15"/>
  <c r="K294" i="15"/>
  <c r="L294" i="15"/>
  <c r="J295" i="15"/>
  <c r="K295" i="15"/>
  <c r="L295" i="15"/>
  <c r="J296" i="15"/>
  <c r="K296" i="15"/>
  <c r="L296" i="15"/>
  <c r="J297" i="15"/>
  <c r="K297" i="15"/>
  <c r="L297" i="15"/>
  <c r="J298" i="15"/>
  <c r="K298" i="15"/>
  <c r="L298" i="15"/>
  <c r="J299" i="15"/>
  <c r="K299" i="15"/>
  <c r="L299" i="15"/>
  <c r="J300" i="15"/>
  <c r="K300" i="15"/>
  <c r="L300" i="15"/>
  <c r="J301" i="15"/>
  <c r="K301" i="15"/>
  <c r="L301" i="15"/>
  <c r="J302" i="15"/>
  <c r="K302" i="15"/>
  <c r="L302" i="15"/>
  <c r="J303" i="15"/>
  <c r="K303" i="15"/>
  <c r="L303" i="15"/>
  <c r="J304" i="15"/>
  <c r="K304" i="15"/>
  <c r="L304" i="15"/>
  <c r="J305" i="15"/>
  <c r="K305" i="15"/>
  <c r="L305" i="15"/>
  <c r="J306" i="15"/>
  <c r="K306" i="15"/>
  <c r="L306" i="15"/>
  <c r="J307" i="15"/>
  <c r="K307" i="15"/>
  <c r="L307" i="15"/>
  <c r="J308" i="15"/>
  <c r="K308" i="15"/>
  <c r="L308" i="15"/>
  <c r="J309" i="15"/>
  <c r="K309" i="15"/>
  <c r="L309" i="15"/>
  <c r="J310" i="15"/>
  <c r="K310" i="15"/>
  <c r="L310" i="15"/>
  <c r="J311" i="15"/>
  <c r="K311" i="15"/>
  <c r="L311" i="15"/>
  <c r="J312" i="15"/>
  <c r="K312" i="15"/>
  <c r="L312" i="15"/>
  <c r="J313" i="15"/>
  <c r="K313" i="15"/>
  <c r="L313" i="15"/>
  <c r="J314" i="15"/>
  <c r="K314" i="15"/>
  <c r="L314" i="15"/>
  <c r="J315" i="15"/>
  <c r="K315" i="15"/>
  <c r="L315" i="15"/>
  <c r="J316" i="15"/>
  <c r="K316" i="15"/>
  <c r="L316" i="15"/>
  <c r="J317" i="15"/>
  <c r="K317" i="15"/>
  <c r="L317" i="15"/>
  <c r="J318" i="15"/>
  <c r="K318" i="15"/>
  <c r="L318" i="15"/>
  <c r="J319" i="15"/>
  <c r="K319" i="15"/>
  <c r="L319" i="15"/>
  <c r="J320" i="15"/>
  <c r="K320" i="15"/>
  <c r="L320" i="15"/>
  <c r="J321" i="15"/>
  <c r="K321" i="15"/>
  <c r="L321" i="15"/>
  <c r="J322" i="15"/>
  <c r="K322" i="15"/>
  <c r="L322" i="15"/>
  <c r="J323" i="15"/>
  <c r="K323" i="15"/>
  <c r="L323" i="15"/>
  <c r="J324" i="15"/>
  <c r="K324" i="15"/>
  <c r="L324" i="15"/>
  <c r="J325" i="15"/>
  <c r="K325" i="15"/>
  <c r="L325" i="15"/>
  <c r="J326" i="15"/>
  <c r="K326" i="15"/>
  <c r="L326" i="15"/>
  <c r="J327" i="15"/>
  <c r="K327" i="15"/>
  <c r="L327" i="15"/>
  <c r="J328" i="15"/>
  <c r="K328" i="15"/>
  <c r="L328" i="15"/>
  <c r="J329" i="15"/>
  <c r="K329" i="15"/>
  <c r="L329" i="15"/>
  <c r="J330" i="15"/>
  <c r="K330" i="15"/>
  <c r="L330" i="15"/>
  <c r="J331" i="15"/>
  <c r="K331" i="15"/>
  <c r="L331" i="15"/>
  <c r="J332" i="15"/>
  <c r="K332" i="15"/>
  <c r="L332" i="15"/>
  <c r="J333" i="15"/>
  <c r="K333" i="15"/>
  <c r="L333" i="15"/>
  <c r="J334" i="15"/>
  <c r="K334" i="15"/>
  <c r="L334" i="15"/>
  <c r="J335" i="15"/>
  <c r="K335" i="15"/>
  <c r="L335" i="15"/>
  <c r="J336" i="15"/>
  <c r="K336" i="15"/>
  <c r="L336" i="15"/>
  <c r="J337" i="15"/>
  <c r="K337" i="15"/>
  <c r="L337" i="15"/>
  <c r="J338" i="15"/>
  <c r="K338" i="15"/>
  <c r="L338" i="15"/>
  <c r="J339" i="15"/>
  <c r="K339" i="15"/>
  <c r="L339" i="15"/>
  <c r="J340" i="15"/>
  <c r="K340" i="15"/>
  <c r="L340" i="15"/>
  <c r="J341" i="15"/>
  <c r="K341" i="15"/>
  <c r="L341" i="15"/>
  <c r="J342" i="15"/>
  <c r="K342" i="15"/>
  <c r="L342" i="15"/>
  <c r="J343" i="15"/>
  <c r="K343" i="15"/>
  <c r="L343" i="15"/>
  <c r="J344" i="15"/>
  <c r="K344" i="15"/>
  <c r="L344" i="15"/>
  <c r="J345" i="15"/>
  <c r="K345" i="15"/>
  <c r="L345" i="15"/>
  <c r="J346" i="15"/>
  <c r="K346" i="15"/>
  <c r="L346" i="15"/>
  <c r="J347" i="15"/>
  <c r="K347" i="15"/>
  <c r="L347" i="15"/>
  <c r="J348" i="15"/>
  <c r="K348" i="15"/>
  <c r="L348" i="15"/>
  <c r="J349" i="15"/>
  <c r="K349" i="15"/>
  <c r="L349" i="15"/>
  <c r="J350" i="15"/>
  <c r="K350" i="15"/>
  <c r="L350" i="15"/>
  <c r="J351" i="15"/>
  <c r="K351" i="15"/>
  <c r="L351" i="15"/>
  <c r="J352" i="15"/>
  <c r="K352" i="15"/>
  <c r="L352" i="15"/>
  <c r="J353" i="15"/>
  <c r="K353" i="15"/>
  <c r="L353" i="15"/>
  <c r="J354" i="15"/>
  <c r="K354" i="15"/>
  <c r="L354" i="15"/>
  <c r="J355" i="15"/>
  <c r="K355" i="15"/>
  <c r="L355" i="15"/>
  <c r="J356" i="15"/>
  <c r="K356" i="15"/>
  <c r="L356" i="15"/>
  <c r="J357" i="15"/>
  <c r="K357" i="15"/>
  <c r="L357" i="15"/>
  <c r="J358" i="15"/>
  <c r="K358" i="15"/>
  <c r="L358" i="15"/>
  <c r="J359" i="15"/>
  <c r="K359" i="15"/>
  <c r="L359" i="15"/>
  <c r="J360" i="15"/>
  <c r="K360" i="15"/>
  <c r="L360" i="15"/>
  <c r="J361" i="15"/>
  <c r="K361" i="15"/>
  <c r="L361" i="15"/>
  <c r="J362" i="15"/>
  <c r="K362" i="15"/>
  <c r="L362" i="15"/>
  <c r="J363" i="15"/>
  <c r="K363" i="15"/>
  <c r="L363" i="15"/>
  <c r="J364" i="15"/>
  <c r="K364" i="15"/>
  <c r="L364" i="15"/>
  <c r="J365" i="15"/>
  <c r="K365" i="15"/>
  <c r="L365" i="15"/>
  <c r="J366" i="15"/>
  <c r="K366" i="15"/>
  <c r="L366" i="15"/>
  <c r="J367" i="15"/>
  <c r="K367" i="15"/>
  <c r="L367" i="15"/>
  <c r="J368" i="15"/>
  <c r="K368" i="15"/>
  <c r="L368" i="15"/>
  <c r="J369" i="15"/>
  <c r="K369" i="15"/>
  <c r="L369" i="15"/>
  <c r="J370" i="15"/>
  <c r="K370" i="15"/>
  <c r="L370" i="15"/>
  <c r="J371" i="15"/>
  <c r="K371" i="15"/>
  <c r="L371" i="15"/>
  <c r="J372" i="15"/>
  <c r="K372" i="15"/>
  <c r="L372" i="15"/>
  <c r="J373" i="15"/>
  <c r="K373" i="15"/>
  <c r="L373" i="15"/>
  <c r="J374" i="15"/>
  <c r="K374" i="15"/>
  <c r="L374" i="15"/>
  <c r="J375" i="15"/>
  <c r="K375" i="15"/>
  <c r="L375" i="15"/>
  <c r="J376" i="15"/>
  <c r="K376" i="15"/>
  <c r="L376" i="15"/>
  <c r="J377" i="15"/>
  <c r="K377" i="15"/>
  <c r="L377" i="15"/>
  <c r="J378" i="15"/>
  <c r="K378" i="15"/>
  <c r="L378" i="15"/>
  <c r="J379" i="15"/>
  <c r="K379" i="15"/>
  <c r="L379" i="15"/>
  <c r="J380" i="15"/>
  <c r="K380" i="15"/>
  <c r="L380" i="15"/>
  <c r="J381" i="15"/>
  <c r="K381" i="15"/>
  <c r="L381" i="15"/>
  <c r="J382" i="15"/>
  <c r="K382" i="15"/>
  <c r="L382" i="15"/>
  <c r="J383" i="15"/>
  <c r="K383" i="15"/>
  <c r="L383" i="15"/>
  <c r="J384" i="15"/>
  <c r="K384" i="15"/>
  <c r="L384" i="15"/>
  <c r="J385" i="15"/>
  <c r="K385" i="15"/>
  <c r="L385" i="15"/>
  <c r="J386" i="15"/>
  <c r="K386" i="15"/>
  <c r="L386" i="15"/>
  <c r="J387" i="15"/>
  <c r="K387" i="15"/>
  <c r="L387" i="15"/>
  <c r="J388" i="15"/>
  <c r="K388" i="15"/>
  <c r="L388" i="15"/>
  <c r="J389" i="15"/>
  <c r="K389" i="15"/>
  <c r="L389" i="15"/>
  <c r="J390" i="15"/>
  <c r="K390" i="15"/>
  <c r="L390" i="15"/>
  <c r="J391" i="15"/>
  <c r="K391" i="15"/>
  <c r="L391" i="15"/>
  <c r="J392" i="15"/>
  <c r="K392" i="15"/>
  <c r="L392" i="15"/>
  <c r="J393" i="15"/>
  <c r="K393" i="15"/>
  <c r="L393" i="15"/>
  <c r="J394" i="15"/>
  <c r="K394" i="15"/>
  <c r="L394" i="15"/>
  <c r="J395" i="15"/>
  <c r="K395" i="15"/>
  <c r="L395" i="15"/>
  <c r="J396" i="15"/>
  <c r="K396" i="15"/>
  <c r="L396" i="15"/>
  <c r="J397" i="15"/>
  <c r="K397" i="15"/>
  <c r="L397" i="15"/>
  <c r="J398" i="15"/>
  <c r="K398" i="15"/>
  <c r="L398" i="15"/>
  <c r="J399" i="15"/>
  <c r="K399" i="15"/>
  <c r="L399" i="15"/>
  <c r="J400" i="15"/>
  <c r="K400" i="15"/>
  <c r="L400" i="15"/>
  <c r="J401" i="15"/>
  <c r="K401" i="15"/>
  <c r="L401" i="15"/>
  <c r="J402" i="15"/>
  <c r="K402" i="15"/>
  <c r="L402" i="15"/>
  <c r="J403" i="15"/>
  <c r="K403" i="15"/>
  <c r="L403" i="15"/>
  <c r="J404" i="15"/>
  <c r="K404" i="15"/>
  <c r="L404" i="15"/>
  <c r="J405" i="15"/>
  <c r="K405" i="15"/>
  <c r="L405" i="15"/>
  <c r="J406" i="15"/>
  <c r="K406" i="15"/>
  <c r="L406" i="15"/>
  <c r="J407" i="15"/>
  <c r="K407" i="15"/>
  <c r="L407" i="15"/>
  <c r="J408" i="15"/>
  <c r="K408" i="15"/>
  <c r="L408" i="15"/>
  <c r="J409" i="15"/>
  <c r="K409" i="15"/>
  <c r="L409" i="15"/>
  <c r="J410" i="15"/>
  <c r="K410" i="15"/>
  <c r="L410" i="15"/>
  <c r="J411" i="15"/>
  <c r="K411" i="15"/>
  <c r="L411" i="15"/>
  <c r="J412" i="15"/>
  <c r="K412" i="15"/>
  <c r="L412" i="15"/>
  <c r="J413" i="15"/>
  <c r="K413" i="15"/>
  <c r="L413" i="15"/>
  <c r="J414" i="15"/>
  <c r="K414" i="15"/>
  <c r="L414" i="15"/>
  <c r="J415" i="15"/>
  <c r="K415" i="15"/>
  <c r="L415" i="15"/>
  <c r="J416" i="15"/>
  <c r="K416" i="15"/>
  <c r="L416" i="15"/>
  <c r="J417" i="15"/>
  <c r="K417" i="15"/>
  <c r="L417" i="15"/>
  <c r="J418" i="15"/>
  <c r="K418" i="15"/>
  <c r="L418" i="15"/>
  <c r="J419" i="15"/>
  <c r="K419" i="15"/>
  <c r="L419" i="15"/>
  <c r="J420" i="15"/>
  <c r="K420" i="15"/>
  <c r="L420" i="15"/>
  <c r="J421" i="15"/>
  <c r="K421" i="15"/>
  <c r="L421" i="15"/>
  <c r="J422" i="15"/>
  <c r="K422" i="15"/>
  <c r="L422" i="15"/>
  <c r="J423" i="15"/>
  <c r="K423" i="15"/>
  <c r="L423" i="15"/>
  <c r="J424" i="15"/>
  <c r="K424" i="15"/>
  <c r="L424" i="15"/>
  <c r="J425" i="15"/>
  <c r="K425" i="15"/>
  <c r="L425" i="15"/>
  <c r="J426" i="15"/>
  <c r="K426" i="15"/>
  <c r="L426" i="15"/>
  <c r="J427" i="15"/>
  <c r="K427" i="15"/>
  <c r="L427" i="15"/>
  <c r="J428" i="15"/>
  <c r="K428" i="15"/>
  <c r="L428" i="15"/>
  <c r="J429" i="15"/>
  <c r="K429" i="15"/>
  <c r="L429" i="15"/>
  <c r="J430" i="15"/>
  <c r="K430" i="15"/>
  <c r="L430" i="15"/>
  <c r="J431" i="15"/>
  <c r="K431" i="15"/>
  <c r="L431" i="15"/>
  <c r="J432" i="15"/>
  <c r="K432" i="15"/>
  <c r="L432" i="15"/>
  <c r="J433" i="15"/>
  <c r="K433" i="15"/>
  <c r="L433" i="15"/>
  <c r="J434" i="15"/>
  <c r="K434" i="15"/>
  <c r="L434" i="15"/>
  <c r="J435" i="15"/>
  <c r="K435" i="15"/>
  <c r="L435" i="15"/>
  <c r="J436" i="15"/>
  <c r="K436" i="15"/>
  <c r="L436" i="15"/>
  <c r="J437" i="15"/>
  <c r="K437" i="15"/>
  <c r="L437" i="15"/>
  <c r="J438" i="15"/>
  <c r="K438" i="15"/>
  <c r="L438" i="15"/>
  <c r="J439" i="15"/>
  <c r="K439" i="15"/>
  <c r="L439" i="15"/>
  <c r="J440" i="15"/>
  <c r="K440" i="15"/>
  <c r="L440" i="15"/>
  <c r="J441" i="15"/>
  <c r="K441" i="15"/>
  <c r="L441" i="15"/>
  <c r="J442" i="15"/>
  <c r="K442" i="15"/>
  <c r="L442" i="15"/>
  <c r="J443" i="15"/>
  <c r="K443" i="15"/>
  <c r="L443" i="15"/>
  <c r="J444" i="15"/>
  <c r="K444" i="15"/>
  <c r="L444" i="15"/>
  <c r="J445" i="15"/>
  <c r="K445" i="15"/>
  <c r="L445" i="15"/>
  <c r="J446" i="15"/>
  <c r="K446" i="15"/>
  <c r="L446" i="15"/>
  <c r="J447" i="15"/>
  <c r="K447" i="15"/>
  <c r="L447" i="15"/>
  <c r="J448" i="15"/>
  <c r="K448" i="15"/>
  <c r="L448" i="15"/>
  <c r="J449" i="15"/>
  <c r="K449" i="15"/>
  <c r="L449" i="15"/>
  <c r="J450" i="15"/>
  <c r="K450" i="15"/>
  <c r="L450" i="15"/>
  <c r="J451" i="15"/>
  <c r="K451" i="15"/>
  <c r="L451" i="15"/>
  <c r="J452" i="15"/>
  <c r="K452" i="15"/>
  <c r="L452" i="15"/>
  <c r="J453" i="15"/>
  <c r="K453" i="15"/>
  <c r="L453" i="15"/>
  <c r="J454" i="15"/>
  <c r="K454" i="15"/>
  <c r="L454" i="15"/>
  <c r="J455" i="15"/>
  <c r="K455" i="15"/>
  <c r="L455" i="15"/>
  <c r="J456" i="15"/>
  <c r="K456" i="15"/>
  <c r="L456" i="15"/>
  <c r="J457" i="15"/>
  <c r="K457" i="15"/>
  <c r="L457" i="15"/>
  <c r="J458" i="15"/>
  <c r="K458" i="15"/>
  <c r="L458" i="15"/>
  <c r="J459" i="15"/>
  <c r="K459" i="15"/>
  <c r="L459" i="15"/>
  <c r="J460" i="15"/>
  <c r="K460" i="15"/>
  <c r="L460" i="15"/>
  <c r="J461" i="15"/>
  <c r="K461" i="15"/>
  <c r="L461" i="15"/>
  <c r="J462" i="15"/>
  <c r="K462" i="15"/>
  <c r="L462" i="15"/>
  <c r="J463" i="15"/>
  <c r="K463" i="15"/>
  <c r="L463" i="15"/>
  <c r="J464" i="15"/>
  <c r="K464" i="15"/>
  <c r="L464" i="15"/>
  <c r="J465" i="15"/>
  <c r="K465" i="15"/>
  <c r="L465" i="15"/>
  <c r="J466" i="15"/>
  <c r="K466" i="15"/>
  <c r="L466" i="15"/>
  <c r="J467" i="15"/>
  <c r="K467" i="15"/>
  <c r="L467" i="15"/>
  <c r="J468" i="15"/>
  <c r="K468" i="15"/>
  <c r="L468" i="15"/>
  <c r="J469" i="15"/>
  <c r="K469" i="15"/>
  <c r="L469" i="15"/>
  <c r="J470" i="15"/>
  <c r="K470" i="15"/>
  <c r="L470" i="15"/>
  <c r="J471" i="15"/>
  <c r="K471" i="15"/>
  <c r="L471" i="15"/>
  <c r="J472" i="15"/>
  <c r="K472" i="15"/>
  <c r="L472" i="15"/>
  <c r="J473" i="15"/>
  <c r="K473" i="15"/>
  <c r="L473" i="15"/>
  <c r="J474" i="15"/>
  <c r="K474" i="15"/>
  <c r="L474" i="15"/>
  <c r="J475" i="15"/>
  <c r="K475" i="15"/>
  <c r="L475" i="15"/>
  <c r="J476" i="15"/>
  <c r="K476" i="15"/>
  <c r="L476" i="15"/>
  <c r="J477" i="15"/>
  <c r="K477" i="15"/>
  <c r="L477" i="15"/>
  <c r="J478" i="15"/>
  <c r="K478" i="15"/>
  <c r="L478" i="15"/>
  <c r="J479" i="15"/>
  <c r="K479" i="15"/>
  <c r="L479" i="15"/>
  <c r="J480" i="15"/>
  <c r="K480" i="15"/>
  <c r="L480" i="15"/>
  <c r="J481" i="15"/>
  <c r="K481" i="15"/>
  <c r="L481" i="15"/>
  <c r="J482" i="15"/>
  <c r="K482" i="15"/>
  <c r="L482" i="15"/>
  <c r="J483" i="15"/>
  <c r="K483" i="15"/>
  <c r="L483" i="15"/>
  <c r="J484" i="15"/>
  <c r="K484" i="15"/>
  <c r="L484" i="15"/>
  <c r="J485" i="15"/>
  <c r="K485" i="15"/>
  <c r="L485" i="15"/>
  <c r="J486" i="15"/>
  <c r="K486" i="15"/>
  <c r="L486" i="15"/>
  <c r="J487" i="15"/>
  <c r="K487" i="15"/>
  <c r="L487" i="15"/>
  <c r="J488" i="15"/>
  <c r="K488" i="15"/>
  <c r="L488" i="15"/>
  <c r="J489" i="15"/>
  <c r="K489" i="15"/>
  <c r="L489" i="15"/>
  <c r="J490" i="15"/>
  <c r="K490" i="15"/>
  <c r="L490" i="15"/>
  <c r="J491" i="15"/>
  <c r="K491" i="15"/>
  <c r="L491" i="15"/>
  <c r="J492" i="15"/>
  <c r="K492" i="15"/>
  <c r="L492" i="15"/>
  <c r="J493" i="15"/>
  <c r="K493" i="15"/>
  <c r="L493" i="15"/>
  <c r="J494" i="15"/>
  <c r="K494" i="15"/>
  <c r="L494" i="15"/>
  <c r="J495" i="15"/>
  <c r="K495" i="15"/>
  <c r="L495" i="15"/>
  <c r="J496" i="15"/>
  <c r="K496" i="15"/>
  <c r="L496" i="15"/>
  <c r="J497" i="15"/>
  <c r="K497" i="15"/>
  <c r="L497" i="15"/>
  <c r="J498" i="15"/>
  <c r="K498" i="15"/>
  <c r="L498" i="15"/>
  <c r="J499" i="15"/>
  <c r="K499" i="15"/>
  <c r="L499" i="15"/>
  <c r="J500" i="15"/>
  <c r="K500" i="15"/>
  <c r="L500" i="15"/>
  <c r="J501" i="15"/>
  <c r="K501" i="15"/>
  <c r="L501" i="15"/>
  <c r="J502" i="15"/>
  <c r="K502" i="15"/>
  <c r="L502" i="15"/>
  <c r="J503" i="15"/>
  <c r="K503" i="15"/>
  <c r="L503" i="15"/>
  <c r="J504" i="15"/>
  <c r="K504" i="15"/>
  <c r="L504" i="15"/>
  <c r="J505" i="15"/>
  <c r="K505" i="15"/>
  <c r="L505" i="15"/>
  <c r="J506" i="15"/>
  <c r="K506" i="15"/>
  <c r="L506" i="15"/>
  <c r="J507" i="15"/>
  <c r="K507" i="15"/>
  <c r="L507" i="15"/>
  <c r="J508" i="15"/>
  <c r="K508" i="15"/>
  <c r="L508" i="15"/>
  <c r="J509" i="15"/>
  <c r="K509" i="15"/>
  <c r="L509" i="15"/>
  <c r="J510" i="15"/>
  <c r="K510" i="15"/>
  <c r="L510" i="15"/>
  <c r="J511" i="15"/>
  <c r="K511" i="15"/>
  <c r="L511" i="15"/>
  <c r="J512" i="15"/>
  <c r="K512" i="15"/>
  <c r="L512" i="15"/>
  <c r="J513" i="15"/>
  <c r="K513" i="15"/>
  <c r="L513" i="15"/>
  <c r="J514" i="15"/>
  <c r="K514" i="15"/>
  <c r="L514" i="15"/>
  <c r="J515" i="15"/>
  <c r="K515" i="15"/>
  <c r="L515" i="15"/>
  <c r="J516" i="15"/>
  <c r="K516" i="15"/>
  <c r="L516" i="15"/>
  <c r="J517" i="15"/>
  <c r="K517" i="15"/>
  <c r="L517" i="15"/>
  <c r="J518" i="15"/>
  <c r="K518" i="15"/>
  <c r="L518" i="15"/>
  <c r="J519" i="15"/>
  <c r="K519" i="15"/>
  <c r="L519" i="15"/>
  <c r="J520" i="15"/>
  <c r="K520" i="15"/>
  <c r="L520" i="15"/>
  <c r="J521" i="15"/>
  <c r="K521" i="15"/>
  <c r="L521" i="15"/>
  <c r="J522" i="15"/>
  <c r="K522" i="15"/>
  <c r="L522" i="15"/>
  <c r="J523" i="15"/>
  <c r="K523" i="15"/>
  <c r="L523" i="15"/>
  <c r="J524" i="15"/>
  <c r="K524" i="15"/>
  <c r="L524" i="15"/>
  <c r="J525" i="15"/>
  <c r="K525" i="15"/>
  <c r="L525" i="15"/>
  <c r="J526" i="15"/>
  <c r="K526" i="15"/>
  <c r="L526" i="15"/>
  <c r="J527" i="15"/>
  <c r="K527" i="15"/>
  <c r="L527" i="15"/>
  <c r="J528" i="15"/>
  <c r="K528" i="15"/>
  <c r="L528" i="15"/>
  <c r="J529" i="15"/>
  <c r="K529" i="15"/>
  <c r="L529" i="15"/>
  <c r="J530" i="15"/>
  <c r="K530" i="15"/>
  <c r="L530" i="15"/>
  <c r="J531" i="15"/>
  <c r="K531" i="15"/>
  <c r="L531" i="15"/>
  <c r="J532" i="15"/>
  <c r="K532" i="15"/>
  <c r="L532" i="15"/>
  <c r="J533" i="15"/>
  <c r="K533" i="15"/>
  <c r="L533" i="15"/>
  <c r="J534" i="15"/>
  <c r="K534" i="15"/>
  <c r="L534" i="15"/>
  <c r="J535" i="15"/>
  <c r="K535" i="15"/>
  <c r="L535" i="15"/>
  <c r="J536" i="15"/>
  <c r="K536" i="15"/>
  <c r="L536" i="15"/>
  <c r="J537" i="15"/>
  <c r="K537" i="15"/>
  <c r="L537" i="15"/>
  <c r="J538" i="15"/>
  <c r="K538" i="15"/>
  <c r="L538" i="15"/>
  <c r="J539" i="15"/>
  <c r="K539" i="15"/>
  <c r="L539" i="15"/>
  <c r="J540" i="15"/>
  <c r="K540" i="15"/>
  <c r="L540" i="15"/>
  <c r="J541" i="15"/>
  <c r="K541" i="15"/>
  <c r="L541" i="15"/>
  <c r="J542" i="15"/>
  <c r="K542" i="15"/>
  <c r="L542" i="15"/>
  <c r="J543" i="15"/>
  <c r="K543" i="15"/>
  <c r="L543" i="15"/>
  <c r="J544" i="15"/>
  <c r="K544" i="15"/>
  <c r="L544" i="15"/>
  <c r="J545" i="15"/>
  <c r="K545" i="15"/>
  <c r="L545" i="15"/>
  <c r="J546" i="15"/>
  <c r="K546" i="15"/>
  <c r="L546" i="15"/>
  <c r="J547" i="15"/>
  <c r="K547" i="15"/>
  <c r="L547" i="15"/>
  <c r="J548" i="15"/>
  <c r="K548" i="15"/>
  <c r="L548" i="15"/>
  <c r="J549" i="15"/>
  <c r="K549" i="15"/>
  <c r="L549" i="15"/>
  <c r="J550" i="15"/>
  <c r="K550" i="15"/>
  <c r="L550" i="15"/>
  <c r="J551" i="15"/>
  <c r="K551" i="15"/>
  <c r="L551" i="15"/>
  <c r="J552" i="15"/>
  <c r="K552" i="15"/>
  <c r="L552" i="15"/>
  <c r="J553" i="15"/>
  <c r="K553" i="15"/>
  <c r="L553" i="15"/>
  <c r="J554" i="15"/>
  <c r="K554" i="15"/>
  <c r="L554" i="15"/>
  <c r="J555" i="15"/>
  <c r="K555" i="15"/>
  <c r="L555" i="15"/>
  <c r="J556" i="15"/>
  <c r="K556" i="15"/>
  <c r="L556" i="15"/>
  <c r="J557" i="15"/>
  <c r="K557" i="15"/>
  <c r="L557" i="15"/>
  <c r="J558" i="15"/>
  <c r="K558" i="15"/>
  <c r="L558" i="15"/>
  <c r="J559" i="15"/>
  <c r="K559" i="15"/>
  <c r="L559" i="15"/>
  <c r="J560" i="15"/>
  <c r="K560" i="15"/>
  <c r="L560" i="15"/>
  <c r="J561" i="15"/>
  <c r="K561" i="15"/>
  <c r="L561" i="15"/>
  <c r="J562" i="15"/>
  <c r="K562" i="15"/>
  <c r="L562" i="15"/>
  <c r="J563" i="15"/>
  <c r="K563" i="15"/>
  <c r="L563" i="15"/>
  <c r="J564" i="15"/>
  <c r="K564" i="15"/>
  <c r="L564" i="15"/>
  <c r="J565" i="15"/>
  <c r="K565" i="15"/>
  <c r="L565" i="15"/>
  <c r="J566" i="15"/>
  <c r="K566" i="15"/>
  <c r="L566" i="15"/>
  <c r="J567" i="15"/>
  <c r="K567" i="15"/>
  <c r="L567" i="15"/>
  <c r="J568" i="15"/>
  <c r="K568" i="15"/>
  <c r="L568" i="15"/>
  <c r="J569" i="15"/>
  <c r="K569" i="15"/>
  <c r="L569" i="15"/>
  <c r="J570" i="15"/>
  <c r="K570" i="15"/>
  <c r="L570" i="15"/>
  <c r="J571" i="15"/>
  <c r="K571" i="15"/>
  <c r="L571" i="15"/>
  <c r="J572" i="15"/>
  <c r="K572" i="15"/>
  <c r="L572" i="15"/>
  <c r="J573" i="15"/>
  <c r="K573" i="15"/>
  <c r="L573" i="15"/>
  <c r="J574" i="15"/>
  <c r="K574" i="15"/>
  <c r="L574" i="15"/>
  <c r="J575" i="15"/>
  <c r="K575" i="15"/>
  <c r="L575" i="15"/>
  <c r="J576" i="15"/>
  <c r="K576" i="15"/>
  <c r="L576" i="15"/>
  <c r="J577" i="15"/>
  <c r="K577" i="15"/>
  <c r="L577" i="15"/>
  <c r="J578" i="15"/>
  <c r="K578" i="15"/>
  <c r="L578" i="15"/>
  <c r="J579" i="15"/>
  <c r="K579" i="15"/>
  <c r="L579" i="15"/>
  <c r="J580" i="15"/>
  <c r="K580" i="15"/>
  <c r="L580" i="15"/>
  <c r="J581" i="15"/>
  <c r="K581" i="15"/>
  <c r="L581" i="15"/>
  <c r="J582" i="15"/>
  <c r="K582" i="15"/>
  <c r="L582" i="15"/>
  <c r="J583" i="15"/>
  <c r="K583" i="15"/>
  <c r="L583" i="15"/>
  <c r="J584" i="15"/>
  <c r="K584" i="15"/>
  <c r="L584" i="15"/>
  <c r="J585" i="15"/>
  <c r="K585" i="15"/>
  <c r="L585" i="15"/>
  <c r="J586" i="15"/>
  <c r="K586" i="15"/>
  <c r="L586" i="15"/>
  <c r="J587" i="15"/>
  <c r="K587" i="15"/>
  <c r="L587" i="15"/>
  <c r="J588" i="15"/>
  <c r="K588" i="15"/>
  <c r="L588" i="15"/>
  <c r="J589" i="15"/>
  <c r="K589" i="15"/>
  <c r="L589" i="15"/>
  <c r="J590" i="15"/>
  <c r="K590" i="15"/>
  <c r="L590" i="15"/>
  <c r="J591" i="15"/>
  <c r="K591" i="15"/>
  <c r="L591" i="15"/>
  <c r="J592" i="15"/>
  <c r="K592" i="15"/>
  <c r="L592" i="15"/>
  <c r="J593" i="15"/>
  <c r="K593" i="15"/>
  <c r="L593" i="15"/>
  <c r="J594" i="15"/>
  <c r="K594" i="15"/>
  <c r="L594" i="15"/>
  <c r="J595" i="15"/>
  <c r="K595" i="15"/>
  <c r="L595" i="15"/>
  <c r="J596" i="15"/>
  <c r="K596" i="15"/>
  <c r="L596" i="15"/>
  <c r="J597" i="15"/>
  <c r="K597" i="15"/>
  <c r="L597" i="15"/>
  <c r="J598" i="15"/>
  <c r="K598" i="15"/>
  <c r="L598" i="15"/>
  <c r="J599" i="15"/>
  <c r="K599" i="15"/>
  <c r="L599" i="15"/>
  <c r="J600" i="15"/>
  <c r="K600" i="15"/>
  <c r="L600" i="15"/>
  <c r="J601" i="15"/>
  <c r="K601" i="15"/>
  <c r="L601" i="15"/>
  <c r="J602" i="15"/>
  <c r="K602" i="15"/>
  <c r="L602" i="15"/>
  <c r="J603" i="15"/>
  <c r="K603" i="15"/>
  <c r="L603" i="15"/>
  <c r="J604" i="15"/>
  <c r="K604" i="15"/>
  <c r="L604" i="15"/>
  <c r="J605" i="15"/>
  <c r="K605" i="15"/>
  <c r="L605" i="15"/>
  <c r="J606" i="15"/>
  <c r="K606" i="15"/>
  <c r="L606" i="15"/>
  <c r="J607" i="15"/>
  <c r="K607" i="15"/>
  <c r="L607" i="15"/>
  <c r="J608" i="15"/>
  <c r="K608" i="15"/>
  <c r="L608" i="15"/>
  <c r="J609" i="15"/>
  <c r="K609" i="15"/>
  <c r="L609" i="15"/>
  <c r="J610" i="15"/>
  <c r="K610" i="15"/>
  <c r="L610" i="15"/>
  <c r="J611" i="15"/>
  <c r="K611" i="15"/>
  <c r="L611" i="15"/>
  <c r="J612" i="15"/>
  <c r="K612" i="15"/>
  <c r="L612" i="15"/>
  <c r="J613" i="15"/>
  <c r="K613" i="15"/>
  <c r="L613" i="15"/>
  <c r="J614" i="15"/>
  <c r="K614" i="15"/>
  <c r="L614" i="15"/>
  <c r="J615" i="15"/>
  <c r="K615" i="15"/>
  <c r="L615" i="15"/>
  <c r="J616" i="15"/>
  <c r="K616" i="15"/>
  <c r="L616" i="15"/>
  <c r="J617" i="15"/>
  <c r="K617" i="15"/>
  <c r="L617" i="15"/>
  <c r="J618" i="15"/>
  <c r="K618" i="15"/>
  <c r="L618" i="15"/>
  <c r="J619" i="15"/>
  <c r="K619" i="15"/>
  <c r="L619" i="15"/>
  <c r="J620" i="15"/>
  <c r="K620" i="15"/>
  <c r="L620" i="15"/>
  <c r="J621" i="15"/>
  <c r="K621" i="15"/>
  <c r="L621" i="15"/>
  <c r="J622" i="15"/>
  <c r="K622" i="15"/>
  <c r="L622" i="15"/>
  <c r="J623" i="15"/>
  <c r="K623" i="15"/>
  <c r="L623" i="15"/>
  <c r="J624" i="15"/>
  <c r="K624" i="15"/>
  <c r="L624" i="15"/>
  <c r="J625" i="15"/>
  <c r="K625" i="15"/>
  <c r="L625" i="15"/>
  <c r="J626" i="15"/>
  <c r="K626" i="15"/>
  <c r="L626" i="15"/>
  <c r="J627" i="15"/>
  <c r="K627" i="15"/>
  <c r="L627" i="15"/>
  <c r="J628" i="15"/>
  <c r="K628" i="15"/>
  <c r="L628" i="15"/>
  <c r="J629" i="15"/>
  <c r="K629" i="15"/>
  <c r="L629" i="15"/>
  <c r="J630" i="15"/>
  <c r="K630" i="15"/>
  <c r="L630" i="15"/>
  <c r="J631" i="15"/>
  <c r="K631" i="15"/>
  <c r="L631" i="15"/>
  <c r="J632" i="15"/>
  <c r="K632" i="15"/>
  <c r="L632" i="15"/>
  <c r="J633" i="15"/>
  <c r="K633" i="15"/>
  <c r="L633" i="15"/>
  <c r="J634" i="15"/>
  <c r="K634" i="15"/>
  <c r="L634" i="15"/>
  <c r="J635" i="15"/>
  <c r="K635" i="15"/>
  <c r="L635" i="15"/>
  <c r="J636" i="15"/>
  <c r="K636" i="15"/>
  <c r="L636" i="15"/>
  <c r="J637" i="15"/>
  <c r="K637" i="15"/>
  <c r="L637" i="15"/>
  <c r="J638" i="15"/>
  <c r="K638" i="15"/>
  <c r="L638" i="15"/>
  <c r="J639" i="15"/>
  <c r="K639" i="15"/>
  <c r="L639" i="15"/>
  <c r="J640" i="15"/>
  <c r="K640" i="15"/>
  <c r="L640" i="15"/>
  <c r="J641" i="15"/>
  <c r="K641" i="15"/>
  <c r="L641" i="15"/>
  <c r="J642" i="15"/>
  <c r="K642" i="15"/>
  <c r="L642" i="15"/>
  <c r="J643" i="15"/>
  <c r="K643" i="15"/>
  <c r="L643" i="15"/>
  <c r="J644" i="15"/>
  <c r="K644" i="15"/>
  <c r="L644" i="15"/>
  <c r="J645" i="15"/>
  <c r="K645" i="15"/>
  <c r="L645" i="15"/>
  <c r="J646" i="15"/>
  <c r="K646" i="15"/>
  <c r="L646" i="15"/>
  <c r="J647" i="15"/>
  <c r="K647" i="15"/>
  <c r="L647" i="15"/>
  <c r="J648" i="15"/>
  <c r="K648" i="15"/>
  <c r="L648" i="15"/>
  <c r="J649" i="15"/>
  <c r="K649" i="15"/>
  <c r="L649" i="15"/>
  <c r="J650" i="15"/>
  <c r="K650" i="15"/>
  <c r="L650" i="15"/>
  <c r="J651" i="15"/>
  <c r="K651" i="15"/>
  <c r="L651" i="15"/>
  <c r="J652" i="15"/>
  <c r="K652" i="15"/>
  <c r="L652" i="15"/>
  <c r="J653" i="15"/>
  <c r="K653" i="15"/>
  <c r="L653" i="15"/>
  <c r="J654" i="15"/>
  <c r="K654" i="15"/>
  <c r="L654" i="15"/>
  <c r="J655" i="15"/>
  <c r="K655" i="15"/>
  <c r="L655" i="15"/>
  <c r="J656" i="15"/>
  <c r="K656" i="15"/>
  <c r="L656" i="15"/>
  <c r="J657" i="15"/>
  <c r="K657" i="15"/>
  <c r="L657" i="15"/>
  <c r="J658" i="15"/>
  <c r="K658" i="15"/>
  <c r="L658" i="15"/>
  <c r="J659" i="15"/>
  <c r="K659" i="15"/>
  <c r="L659" i="15"/>
  <c r="J660" i="15"/>
  <c r="K660" i="15"/>
  <c r="L660" i="15"/>
  <c r="J661" i="15"/>
  <c r="K661" i="15"/>
  <c r="L661" i="15"/>
  <c r="J662" i="15"/>
  <c r="K662" i="15"/>
  <c r="L662" i="15"/>
  <c r="J663" i="15"/>
  <c r="K663" i="15"/>
  <c r="L663" i="15"/>
  <c r="J664" i="15"/>
  <c r="K664" i="15"/>
  <c r="L664" i="15"/>
  <c r="J665" i="15"/>
  <c r="K665" i="15"/>
  <c r="L665" i="15"/>
  <c r="J666" i="15"/>
  <c r="K666" i="15"/>
  <c r="L666" i="15"/>
  <c r="J667" i="15"/>
  <c r="K667" i="15"/>
  <c r="L667" i="15"/>
  <c r="J668" i="15"/>
  <c r="K668" i="15"/>
  <c r="L668" i="15"/>
  <c r="J669" i="15"/>
  <c r="K669" i="15"/>
  <c r="L669" i="15"/>
  <c r="J670" i="15"/>
  <c r="K670" i="15"/>
  <c r="L670" i="15"/>
  <c r="J671" i="15"/>
  <c r="K671" i="15"/>
  <c r="L671" i="15"/>
  <c r="J672" i="15"/>
  <c r="K672" i="15"/>
  <c r="L672" i="15"/>
  <c r="J673" i="15"/>
  <c r="K673" i="15"/>
  <c r="L673" i="15"/>
  <c r="J674" i="15"/>
  <c r="K674" i="15"/>
  <c r="L674" i="15"/>
  <c r="J675" i="15"/>
  <c r="K675" i="15"/>
  <c r="L675" i="15"/>
  <c r="J676" i="15"/>
  <c r="K676" i="15"/>
  <c r="L676" i="15"/>
  <c r="J677" i="15"/>
  <c r="K677" i="15"/>
  <c r="L677" i="15"/>
  <c r="J678" i="15"/>
  <c r="K678" i="15"/>
  <c r="L678" i="15"/>
  <c r="J679" i="15"/>
  <c r="K679" i="15"/>
  <c r="L679" i="15"/>
  <c r="J680" i="15"/>
  <c r="K680" i="15"/>
  <c r="L680" i="15"/>
  <c r="J681" i="15"/>
  <c r="K681" i="15"/>
  <c r="L681" i="15"/>
  <c r="J682" i="15"/>
  <c r="K682" i="15"/>
  <c r="L682" i="15"/>
  <c r="J683" i="15"/>
  <c r="K683" i="15"/>
  <c r="L683" i="15"/>
  <c r="J684" i="15"/>
  <c r="K684" i="15"/>
  <c r="L684" i="15"/>
  <c r="J685" i="15"/>
  <c r="K685" i="15"/>
  <c r="L685" i="15"/>
  <c r="J686" i="15"/>
  <c r="K686" i="15"/>
  <c r="L686" i="15"/>
  <c r="J687" i="15"/>
  <c r="K687" i="15"/>
  <c r="L687" i="15"/>
  <c r="J688" i="15"/>
  <c r="K688" i="15"/>
  <c r="L688" i="15"/>
  <c r="J689" i="15"/>
  <c r="K689" i="15"/>
  <c r="L689" i="15"/>
  <c r="J690" i="15"/>
  <c r="K690" i="15"/>
  <c r="L690" i="15"/>
  <c r="J691" i="15"/>
  <c r="K691" i="15"/>
  <c r="L691" i="15"/>
  <c r="J692" i="15"/>
  <c r="K692" i="15"/>
  <c r="L692" i="15"/>
  <c r="J693" i="15"/>
  <c r="K693" i="15"/>
  <c r="L693" i="15"/>
  <c r="J694" i="15"/>
  <c r="K694" i="15"/>
  <c r="L694" i="15"/>
  <c r="J695" i="15"/>
  <c r="K695" i="15"/>
  <c r="L695" i="15"/>
  <c r="J696" i="15"/>
  <c r="K696" i="15"/>
  <c r="L696" i="15"/>
  <c r="J697" i="15"/>
  <c r="K697" i="15"/>
  <c r="L697" i="15"/>
  <c r="J698" i="15"/>
  <c r="K698" i="15"/>
  <c r="L698" i="15"/>
  <c r="J699" i="15"/>
  <c r="K699" i="15"/>
  <c r="L699" i="15"/>
  <c r="J700" i="15"/>
  <c r="K700" i="15"/>
  <c r="L700" i="15"/>
  <c r="J701" i="15"/>
  <c r="K701" i="15"/>
  <c r="L701" i="15"/>
  <c r="J702" i="15"/>
  <c r="K702" i="15"/>
  <c r="L702" i="15"/>
  <c r="J703" i="15"/>
  <c r="K703" i="15"/>
  <c r="L703" i="15"/>
  <c r="J704" i="15"/>
  <c r="K704" i="15"/>
  <c r="L704" i="15"/>
  <c r="J705" i="15"/>
  <c r="K705" i="15"/>
  <c r="L705" i="15"/>
  <c r="J706" i="15"/>
  <c r="K706" i="15"/>
  <c r="L706" i="15"/>
  <c r="J707" i="15"/>
  <c r="K707" i="15"/>
  <c r="L707" i="15"/>
  <c r="J708" i="15"/>
  <c r="K708" i="15"/>
  <c r="L708" i="15"/>
  <c r="J709" i="15"/>
  <c r="K709" i="15"/>
  <c r="L709" i="15"/>
  <c r="J710" i="15"/>
  <c r="K710" i="15"/>
  <c r="L710" i="15"/>
  <c r="J711" i="15"/>
  <c r="K711" i="15"/>
  <c r="L711" i="15"/>
  <c r="J712" i="15"/>
  <c r="K712" i="15"/>
  <c r="L712" i="15"/>
  <c r="J713" i="15"/>
  <c r="K713" i="15"/>
  <c r="L713" i="15"/>
  <c r="J714" i="15"/>
  <c r="K714" i="15"/>
  <c r="L714" i="15"/>
  <c r="J715" i="15"/>
  <c r="K715" i="15"/>
  <c r="L715" i="15"/>
  <c r="J716" i="15"/>
  <c r="K716" i="15"/>
  <c r="L716" i="15"/>
  <c r="J717" i="15"/>
  <c r="K717" i="15"/>
  <c r="L717" i="15"/>
  <c r="J718" i="15"/>
  <c r="K718" i="15"/>
  <c r="L718" i="15"/>
  <c r="J719" i="15"/>
  <c r="K719" i="15"/>
  <c r="L719" i="15"/>
  <c r="J720" i="15"/>
  <c r="K720" i="15"/>
  <c r="L720" i="15"/>
  <c r="J721" i="15"/>
  <c r="K721" i="15"/>
  <c r="L721" i="15"/>
  <c r="J722" i="15"/>
  <c r="K722" i="15"/>
  <c r="L722" i="15"/>
  <c r="J723" i="15"/>
  <c r="K723" i="15"/>
  <c r="L723" i="15"/>
  <c r="J724" i="15"/>
  <c r="K724" i="15"/>
  <c r="L724" i="15"/>
  <c r="J725" i="15"/>
  <c r="K725" i="15"/>
  <c r="L725" i="15"/>
  <c r="J726" i="15"/>
  <c r="K726" i="15"/>
  <c r="L726" i="15"/>
  <c r="J727" i="15"/>
  <c r="K727" i="15"/>
  <c r="L727" i="15"/>
  <c r="J728" i="15"/>
  <c r="K728" i="15"/>
  <c r="L728" i="15"/>
  <c r="J729" i="15"/>
  <c r="K729" i="15"/>
  <c r="L729" i="15"/>
  <c r="J730" i="15"/>
  <c r="K730" i="15"/>
  <c r="L730" i="15"/>
  <c r="J731" i="15"/>
  <c r="K731" i="15"/>
  <c r="L731" i="15"/>
  <c r="J732" i="15"/>
  <c r="K732" i="15"/>
  <c r="L732" i="15"/>
  <c r="J733" i="15"/>
  <c r="K733" i="15"/>
  <c r="L733" i="15"/>
  <c r="J734" i="15"/>
  <c r="K734" i="15"/>
  <c r="L734" i="15"/>
  <c r="J735" i="15"/>
  <c r="K735" i="15"/>
  <c r="L735" i="15"/>
  <c r="J736" i="15"/>
  <c r="K736" i="15"/>
  <c r="L736" i="15"/>
  <c r="J737" i="15"/>
  <c r="K737" i="15"/>
  <c r="L737" i="15"/>
  <c r="J738" i="15"/>
  <c r="K738" i="15"/>
  <c r="L738" i="15"/>
  <c r="J739" i="15"/>
  <c r="K739" i="15"/>
  <c r="L739" i="15"/>
  <c r="J740" i="15"/>
  <c r="K740" i="15"/>
  <c r="L740" i="15"/>
  <c r="J741" i="15"/>
  <c r="K741" i="15"/>
  <c r="L741" i="15"/>
  <c r="J742" i="15"/>
  <c r="K742" i="15"/>
  <c r="L742" i="15"/>
  <c r="J743" i="15"/>
  <c r="K743" i="15"/>
  <c r="L743" i="15"/>
  <c r="J744" i="15"/>
  <c r="K744" i="15"/>
  <c r="L744" i="15"/>
  <c r="J745" i="15"/>
  <c r="K745" i="15"/>
  <c r="L745" i="15"/>
  <c r="J746" i="15"/>
  <c r="K746" i="15"/>
  <c r="L746" i="15"/>
  <c r="J747" i="15"/>
  <c r="K747" i="15"/>
  <c r="L747" i="15"/>
  <c r="J748" i="15"/>
  <c r="K748" i="15"/>
  <c r="L748" i="15"/>
  <c r="J749" i="15"/>
  <c r="K749" i="15"/>
  <c r="L749" i="15"/>
  <c r="J750" i="15"/>
  <c r="K750" i="15"/>
  <c r="L750" i="15"/>
  <c r="J751" i="15"/>
  <c r="K751" i="15"/>
  <c r="L751" i="15"/>
  <c r="J752" i="15"/>
  <c r="K752" i="15"/>
  <c r="L752" i="15"/>
  <c r="J753" i="15"/>
  <c r="K753" i="15"/>
  <c r="L753" i="15"/>
  <c r="J754" i="15"/>
  <c r="K754" i="15"/>
  <c r="L754" i="15"/>
  <c r="J755" i="15"/>
  <c r="K755" i="15"/>
  <c r="L755" i="15"/>
  <c r="J756" i="15"/>
  <c r="K756" i="15"/>
  <c r="L756" i="15"/>
  <c r="J757" i="15"/>
  <c r="K757" i="15"/>
  <c r="L757" i="15"/>
  <c r="J758" i="15"/>
  <c r="K758" i="15"/>
  <c r="L758" i="15"/>
  <c r="J759" i="15"/>
  <c r="K759" i="15"/>
  <c r="L759" i="15"/>
  <c r="J760" i="15"/>
  <c r="K760" i="15"/>
  <c r="L760" i="15"/>
  <c r="J761" i="15"/>
  <c r="K761" i="15"/>
  <c r="L761" i="15"/>
  <c r="J762" i="15"/>
  <c r="K762" i="15"/>
  <c r="L762" i="15"/>
  <c r="J763" i="15"/>
  <c r="K763" i="15"/>
  <c r="L763" i="15"/>
  <c r="J764" i="15"/>
  <c r="K764" i="15"/>
  <c r="L764" i="15"/>
  <c r="J765" i="15"/>
  <c r="K765" i="15"/>
  <c r="L765" i="15"/>
  <c r="J766" i="15"/>
  <c r="K766" i="15"/>
  <c r="L766" i="15"/>
  <c r="J767" i="15"/>
  <c r="K767" i="15"/>
  <c r="L767" i="15"/>
  <c r="J768" i="15"/>
  <c r="K768" i="15"/>
  <c r="L768" i="15"/>
  <c r="J769" i="15"/>
  <c r="K769" i="15"/>
  <c r="L769" i="15"/>
  <c r="J770" i="15"/>
  <c r="K770" i="15"/>
  <c r="L770" i="15"/>
  <c r="J771" i="15"/>
  <c r="K771" i="15"/>
  <c r="L771" i="15"/>
  <c r="J772" i="15"/>
  <c r="K772" i="15"/>
  <c r="L772" i="15"/>
  <c r="J773" i="15"/>
  <c r="K773" i="15"/>
  <c r="L773" i="15"/>
  <c r="J774" i="15"/>
  <c r="K774" i="15"/>
  <c r="L774" i="15"/>
  <c r="J775" i="15"/>
  <c r="K775" i="15"/>
  <c r="L775" i="15"/>
  <c r="J776" i="15"/>
  <c r="K776" i="15"/>
  <c r="L776" i="15"/>
  <c r="J777" i="15"/>
  <c r="K777" i="15"/>
  <c r="L777" i="15"/>
  <c r="J778" i="15"/>
  <c r="K778" i="15"/>
  <c r="L778" i="15"/>
  <c r="J779" i="15"/>
  <c r="K779" i="15"/>
  <c r="L779" i="15"/>
  <c r="J780" i="15"/>
  <c r="K780" i="15"/>
  <c r="L780" i="15"/>
  <c r="J781" i="15"/>
  <c r="K781" i="15"/>
  <c r="L781" i="15"/>
  <c r="J782" i="15"/>
  <c r="K782" i="15"/>
  <c r="L782" i="15"/>
  <c r="J783" i="15"/>
  <c r="K783" i="15"/>
  <c r="L783" i="15"/>
  <c r="J784" i="15"/>
  <c r="K784" i="15"/>
  <c r="L784" i="15"/>
  <c r="J785" i="15"/>
  <c r="K785" i="15"/>
  <c r="L785" i="15"/>
  <c r="J786" i="15"/>
  <c r="K786" i="15"/>
  <c r="L786" i="15"/>
  <c r="J787" i="15"/>
  <c r="K787" i="15"/>
  <c r="L787" i="15"/>
  <c r="J788" i="15"/>
  <c r="K788" i="15"/>
  <c r="L788" i="15"/>
  <c r="J789" i="15"/>
  <c r="K789" i="15"/>
  <c r="L789" i="15"/>
  <c r="J790" i="15"/>
  <c r="K790" i="15"/>
  <c r="L790" i="15"/>
  <c r="J791" i="15"/>
  <c r="K791" i="15"/>
  <c r="L791" i="15"/>
  <c r="J792" i="15"/>
  <c r="K792" i="15"/>
  <c r="L792" i="15"/>
  <c r="J793" i="15"/>
  <c r="K793" i="15"/>
  <c r="L793" i="15"/>
  <c r="J794" i="15"/>
  <c r="K794" i="15"/>
  <c r="L794" i="15"/>
  <c r="J795" i="15"/>
  <c r="K795" i="15"/>
  <c r="L795" i="15"/>
  <c r="J796" i="15"/>
  <c r="K796" i="15"/>
  <c r="L796" i="15"/>
  <c r="J797" i="15"/>
  <c r="K797" i="15"/>
  <c r="L797" i="15"/>
  <c r="J798" i="15"/>
  <c r="K798" i="15"/>
  <c r="L798" i="15"/>
  <c r="J799" i="15"/>
  <c r="K799" i="15"/>
  <c r="L799" i="15"/>
  <c r="J800" i="15"/>
  <c r="K800" i="15"/>
  <c r="L800" i="15"/>
  <c r="J801" i="15"/>
  <c r="K801" i="15"/>
  <c r="L801" i="15"/>
  <c r="J802" i="15"/>
  <c r="K802" i="15"/>
  <c r="L802" i="15"/>
  <c r="J803" i="15"/>
  <c r="K803" i="15"/>
  <c r="L803" i="15"/>
  <c r="J804" i="15"/>
  <c r="K804" i="15"/>
  <c r="L804" i="15"/>
  <c r="J805" i="15"/>
  <c r="K805" i="15"/>
  <c r="L805" i="15"/>
  <c r="J806" i="15"/>
  <c r="K806" i="15"/>
  <c r="L806" i="15"/>
  <c r="J807" i="15"/>
  <c r="K807" i="15"/>
  <c r="L807" i="15"/>
  <c r="J808" i="15"/>
  <c r="K808" i="15"/>
  <c r="L808" i="15"/>
  <c r="J809" i="15"/>
  <c r="K809" i="15"/>
  <c r="L809" i="15"/>
  <c r="J810" i="15"/>
  <c r="K810" i="15"/>
  <c r="L810" i="15"/>
  <c r="J811" i="15"/>
  <c r="K811" i="15"/>
  <c r="L811" i="15"/>
  <c r="J812" i="15"/>
  <c r="K812" i="15"/>
  <c r="L812" i="15"/>
  <c r="J813" i="15"/>
  <c r="K813" i="15"/>
  <c r="L813" i="15"/>
  <c r="J814" i="15"/>
  <c r="K814" i="15"/>
  <c r="L814" i="15"/>
  <c r="J815" i="15"/>
  <c r="K815" i="15"/>
  <c r="L815" i="15"/>
  <c r="J816" i="15"/>
  <c r="K816" i="15"/>
  <c r="L816" i="15"/>
  <c r="J817" i="15"/>
  <c r="K817" i="15"/>
  <c r="L817" i="15"/>
  <c r="J818" i="15"/>
  <c r="K818" i="15"/>
  <c r="L818" i="15"/>
  <c r="J819" i="15"/>
  <c r="K819" i="15"/>
  <c r="L819" i="15"/>
  <c r="J820" i="15"/>
  <c r="K820" i="15"/>
  <c r="L820" i="15"/>
  <c r="J821" i="15"/>
  <c r="K821" i="15"/>
  <c r="L821" i="15"/>
  <c r="J822" i="15"/>
  <c r="K822" i="15"/>
  <c r="L822" i="15"/>
  <c r="J823" i="15"/>
  <c r="K823" i="15"/>
  <c r="L823" i="15"/>
  <c r="J824" i="15"/>
  <c r="K824" i="15"/>
  <c r="L824" i="15"/>
  <c r="J825" i="15"/>
  <c r="K825" i="15"/>
  <c r="L825" i="15"/>
  <c r="J826" i="15"/>
  <c r="K826" i="15"/>
  <c r="L826" i="15"/>
  <c r="J827" i="15"/>
  <c r="K827" i="15"/>
  <c r="L827" i="15"/>
  <c r="J828" i="15"/>
  <c r="K828" i="15"/>
  <c r="L828" i="15"/>
  <c r="J829" i="15"/>
  <c r="K829" i="15"/>
  <c r="L829" i="15"/>
  <c r="J830" i="15"/>
  <c r="K830" i="15"/>
  <c r="L830" i="15"/>
  <c r="J831" i="15"/>
  <c r="K831" i="15"/>
  <c r="L831" i="15"/>
  <c r="J832" i="15"/>
  <c r="K832" i="15"/>
  <c r="L832" i="15"/>
  <c r="J833" i="15"/>
  <c r="K833" i="15"/>
  <c r="L833" i="15"/>
  <c r="J834" i="15"/>
  <c r="K834" i="15"/>
  <c r="L834" i="15"/>
  <c r="J835" i="15"/>
  <c r="K835" i="15"/>
  <c r="L835" i="15"/>
  <c r="J836" i="15"/>
  <c r="K836" i="15"/>
  <c r="L836" i="15"/>
  <c r="J837" i="15"/>
  <c r="K837" i="15"/>
  <c r="L837" i="15"/>
  <c r="J838" i="15"/>
  <c r="K838" i="15"/>
  <c r="L838" i="15"/>
  <c r="J839" i="15"/>
  <c r="K839" i="15"/>
  <c r="L839" i="15"/>
  <c r="J840" i="15"/>
  <c r="K840" i="15"/>
  <c r="L840" i="15"/>
  <c r="J841" i="15"/>
  <c r="K841" i="15"/>
  <c r="L841" i="15"/>
  <c r="J842" i="15"/>
  <c r="K842" i="15"/>
  <c r="L842" i="15"/>
  <c r="J843" i="15"/>
  <c r="K843" i="15"/>
  <c r="L843" i="15"/>
  <c r="J844" i="15"/>
  <c r="K844" i="15"/>
  <c r="L844" i="15"/>
  <c r="J845" i="15"/>
  <c r="K845" i="15"/>
  <c r="L845" i="15"/>
  <c r="J846" i="15"/>
  <c r="K846" i="15"/>
  <c r="L846" i="15"/>
  <c r="J847" i="15"/>
  <c r="K847" i="15"/>
  <c r="L847" i="15"/>
  <c r="J848" i="15"/>
  <c r="K848" i="15"/>
  <c r="L848" i="15"/>
  <c r="J849" i="15"/>
  <c r="K849" i="15"/>
  <c r="L849" i="15"/>
  <c r="J850" i="15"/>
  <c r="K850" i="15"/>
  <c r="L850" i="15"/>
  <c r="J851" i="15"/>
  <c r="K851" i="15"/>
  <c r="L851" i="15"/>
  <c r="J852" i="15"/>
  <c r="K852" i="15"/>
  <c r="L852" i="15"/>
  <c r="J853" i="15"/>
  <c r="K853" i="15"/>
  <c r="L853" i="15"/>
  <c r="J854" i="15"/>
  <c r="K854" i="15"/>
  <c r="L854" i="15"/>
  <c r="J855" i="15"/>
  <c r="K855" i="15"/>
  <c r="L855" i="15"/>
  <c r="J856" i="15"/>
  <c r="K856" i="15"/>
  <c r="L856" i="15"/>
  <c r="J857" i="15"/>
  <c r="K857" i="15"/>
  <c r="L857" i="15"/>
  <c r="J858" i="15"/>
  <c r="K858" i="15"/>
  <c r="L858" i="15"/>
  <c r="J859" i="15"/>
  <c r="K859" i="15"/>
  <c r="L859" i="15"/>
  <c r="J860" i="15"/>
  <c r="K860" i="15"/>
  <c r="L860" i="15"/>
  <c r="J861" i="15"/>
  <c r="K861" i="15"/>
  <c r="L861" i="15"/>
  <c r="J862" i="15"/>
  <c r="K862" i="15"/>
  <c r="L862" i="15"/>
  <c r="J863" i="15"/>
  <c r="K863" i="15"/>
  <c r="L863" i="15"/>
  <c r="J864" i="15"/>
  <c r="K864" i="15"/>
  <c r="L864" i="15"/>
  <c r="J865" i="15"/>
  <c r="K865" i="15"/>
  <c r="L865" i="15"/>
  <c r="J866" i="15"/>
  <c r="K866" i="15"/>
  <c r="L866" i="15"/>
  <c r="J867" i="15"/>
  <c r="K867" i="15"/>
  <c r="L867" i="15"/>
  <c r="J868" i="15"/>
  <c r="K868" i="15"/>
  <c r="L868" i="15"/>
  <c r="J869" i="15"/>
  <c r="K869" i="15"/>
  <c r="L869" i="15"/>
  <c r="J870" i="15"/>
  <c r="K870" i="15"/>
  <c r="L870" i="15"/>
  <c r="J871" i="15"/>
  <c r="K871" i="15"/>
  <c r="L871" i="15"/>
  <c r="J872" i="15"/>
  <c r="K872" i="15"/>
  <c r="L872" i="15"/>
  <c r="J873" i="15"/>
  <c r="K873" i="15"/>
  <c r="L873" i="15"/>
  <c r="J874" i="15"/>
  <c r="K874" i="15"/>
  <c r="L874" i="15"/>
  <c r="J875" i="15"/>
  <c r="K875" i="15"/>
  <c r="L875" i="15"/>
  <c r="J876" i="15"/>
  <c r="K876" i="15"/>
  <c r="L876" i="15"/>
  <c r="J877" i="15"/>
  <c r="K877" i="15"/>
  <c r="L877" i="15"/>
  <c r="J878" i="15"/>
  <c r="K878" i="15"/>
  <c r="L878" i="15"/>
  <c r="J879" i="15"/>
  <c r="K879" i="15"/>
  <c r="L879" i="15"/>
  <c r="J880" i="15"/>
  <c r="K880" i="15"/>
  <c r="L880" i="15"/>
  <c r="J881" i="15"/>
  <c r="K881" i="15"/>
  <c r="L881" i="15"/>
  <c r="J882" i="15"/>
  <c r="K882" i="15"/>
  <c r="L882" i="15"/>
  <c r="J883" i="15"/>
  <c r="K883" i="15"/>
  <c r="L883" i="15"/>
  <c r="J884" i="15"/>
  <c r="K884" i="15"/>
  <c r="L884" i="15"/>
  <c r="J885" i="15"/>
  <c r="K885" i="15"/>
  <c r="L885" i="15"/>
  <c r="J886" i="15"/>
  <c r="K886" i="15"/>
  <c r="L886" i="15"/>
  <c r="J887" i="15"/>
  <c r="K887" i="15"/>
  <c r="L887" i="15"/>
  <c r="J888" i="15"/>
  <c r="K888" i="15"/>
  <c r="L888" i="15"/>
  <c r="J889" i="15"/>
  <c r="K889" i="15"/>
  <c r="L889" i="15"/>
  <c r="J890" i="15"/>
  <c r="K890" i="15"/>
  <c r="L890" i="15"/>
  <c r="J891" i="15"/>
  <c r="K891" i="15"/>
  <c r="L891" i="15"/>
  <c r="J892" i="15"/>
  <c r="K892" i="15"/>
  <c r="L892" i="15"/>
  <c r="J893" i="15"/>
  <c r="K893" i="15"/>
  <c r="L893" i="15"/>
  <c r="J894" i="15"/>
  <c r="K894" i="15"/>
  <c r="L894" i="15"/>
  <c r="J895" i="15"/>
  <c r="K895" i="15"/>
  <c r="L895" i="15"/>
  <c r="J896" i="15"/>
  <c r="K896" i="15"/>
  <c r="L896" i="15"/>
  <c r="J897" i="15"/>
  <c r="K897" i="15"/>
  <c r="L897" i="15"/>
  <c r="J898" i="15"/>
  <c r="K898" i="15"/>
  <c r="L898" i="15"/>
  <c r="J899" i="15"/>
  <c r="K899" i="15"/>
  <c r="L899" i="15"/>
  <c r="J900" i="15"/>
  <c r="K900" i="15"/>
  <c r="L900" i="15"/>
  <c r="J901" i="15"/>
  <c r="K901" i="15"/>
  <c r="L901" i="15"/>
  <c r="J902" i="15"/>
  <c r="K902" i="15"/>
  <c r="L902" i="15"/>
  <c r="J903" i="15"/>
  <c r="K903" i="15"/>
  <c r="L903" i="15"/>
  <c r="J904" i="15"/>
  <c r="K904" i="15"/>
  <c r="L904" i="15"/>
  <c r="J905" i="15"/>
  <c r="K905" i="15"/>
  <c r="L905" i="15"/>
  <c r="J906" i="15"/>
  <c r="K906" i="15"/>
  <c r="L906" i="15"/>
  <c r="J907" i="15"/>
  <c r="K907" i="15"/>
  <c r="L907" i="15"/>
  <c r="J908" i="15"/>
  <c r="K908" i="15"/>
  <c r="L908" i="15"/>
  <c r="J909" i="15"/>
  <c r="K909" i="15"/>
  <c r="L909" i="15"/>
  <c r="J910" i="15"/>
  <c r="K910" i="15"/>
  <c r="L910" i="15"/>
  <c r="J911" i="15"/>
  <c r="K911" i="15"/>
  <c r="L911" i="15"/>
  <c r="J912" i="15"/>
  <c r="K912" i="15"/>
  <c r="L912" i="15"/>
  <c r="J913" i="15"/>
  <c r="K913" i="15"/>
  <c r="L913" i="15"/>
  <c r="J914" i="15"/>
  <c r="K914" i="15"/>
  <c r="L914" i="15"/>
  <c r="J915" i="15"/>
  <c r="K915" i="15"/>
  <c r="L915" i="15"/>
  <c r="J916" i="15"/>
  <c r="K916" i="15"/>
  <c r="L916" i="15"/>
  <c r="J917" i="15"/>
  <c r="K917" i="15"/>
  <c r="L917" i="15"/>
  <c r="J918" i="15"/>
  <c r="K918" i="15"/>
  <c r="L918" i="15"/>
  <c r="J919" i="15"/>
  <c r="K919" i="15"/>
  <c r="L919" i="15"/>
  <c r="J920" i="15"/>
  <c r="K920" i="15"/>
  <c r="L920" i="15"/>
  <c r="J921" i="15"/>
  <c r="K921" i="15"/>
  <c r="L921" i="15"/>
  <c r="J922" i="15"/>
  <c r="K922" i="15"/>
  <c r="L922" i="15"/>
  <c r="J923" i="15"/>
  <c r="K923" i="15"/>
  <c r="L923" i="15"/>
  <c r="J924" i="15"/>
  <c r="K924" i="15"/>
  <c r="L924" i="15"/>
  <c r="J925" i="15"/>
  <c r="K925" i="15"/>
  <c r="L925" i="15"/>
  <c r="J926" i="15"/>
  <c r="K926" i="15"/>
  <c r="L926" i="15"/>
  <c r="J927" i="15"/>
  <c r="K927" i="15"/>
  <c r="L927" i="15"/>
  <c r="J928" i="15"/>
  <c r="K928" i="15"/>
  <c r="L928" i="15"/>
  <c r="J929" i="15"/>
  <c r="K929" i="15"/>
  <c r="L929" i="15"/>
  <c r="J930" i="15"/>
  <c r="K930" i="15"/>
  <c r="L930" i="15"/>
  <c r="J931" i="15"/>
  <c r="K931" i="15"/>
  <c r="L931" i="15"/>
  <c r="J932" i="15"/>
  <c r="K932" i="15"/>
  <c r="L932" i="15"/>
  <c r="J933" i="15"/>
  <c r="K933" i="15"/>
  <c r="L933" i="15"/>
  <c r="J934" i="15"/>
  <c r="K934" i="15"/>
  <c r="L934" i="15"/>
  <c r="J935" i="15"/>
  <c r="K935" i="15"/>
  <c r="L935" i="15"/>
  <c r="J936" i="15"/>
  <c r="K936" i="15"/>
  <c r="L936" i="15"/>
  <c r="J937" i="15"/>
  <c r="K937" i="15"/>
  <c r="L937" i="15"/>
  <c r="J938" i="15"/>
  <c r="K938" i="15"/>
  <c r="L938" i="15"/>
  <c r="J939" i="15"/>
  <c r="K939" i="15"/>
  <c r="L939" i="15"/>
  <c r="J940" i="15"/>
  <c r="K940" i="15"/>
  <c r="L940" i="15"/>
  <c r="J941" i="15"/>
  <c r="K941" i="15"/>
  <c r="L941" i="15"/>
  <c r="J942" i="15"/>
  <c r="K942" i="15"/>
  <c r="L942" i="15"/>
  <c r="J943" i="15"/>
  <c r="K943" i="15"/>
  <c r="L943" i="15"/>
  <c r="J944" i="15"/>
  <c r="K944" i="15"/>
  <c r="L944" i="15"/>
  <c r="J945" i="15"/>
  <c r="K945" i="15"/>
  <c r="L945" i="15"/>
  <c r="J946" i="15"/>
  <c r="K946" i="15"/>
  <c r="L946" i="15"/>
  <c r="J947" i="15"/>
  <c r="K947" i="15"/>
  <c r="L947" i="15"/>
  <c r="J948" i="15"/>
  <c r="K948" i="15"/>
  <c r="L948" i="15"/>
  <c r="J949" i="15"/>
  <c r="K949" i="15"/>
  <c r="L949" i="15"/>
  <c r="J950" i="15"/>
  <c r="K950" i="15"/>
  <c r="L950" i="15"/>
  <c r="J951" i="15"/>
  <c r="K951" i="15"/>
  <c r="L951" i="15"/>
  <c r="J952" i="15"/>
  <c r="K952" i="15"/>
  <c r="L952" i="15"/>
  <c r="J953" i="15"/>
  <c r="K953" i="15"/>
  <c r="L953" i="15"/>
  <c r="J954" i="15"/>
  <c r="K954" i="15"/>
  <c r="L954" i="15"/>
  <c r="J955" i="15"/>
  <c r="K955" i="15"/>
  <c r="L955" i="15"/>
  <c r="J956" i="15"/>
  <c r="K956" i="15"/>
  <c r="L956" i="15"/>
  <c r="J957" i="15"/>
  <c r="K957" i="15"/>
  <c r="L957" i="15"/>
  <c r="J958" i="15"/>
  <c r="K958" i="15"/>
  <c r="L958" i="15"/>
  <c r="J959" i="15"/>
  <c r="K959" i="15"/>
  <c r="L959" i="15"/>
  <c r="J960" i="15"/>
  <c r="K960" i="15"/>
  <c r="L960" i="15"/>
  <c r="J961" i="15"/>
  <c r="K961" i="15"/>
  <c r="L961" i="15"/>
  <c r="J962" i="15"/>
  <c r="K962" i="15"/>
  <c r="L962" i="15"/>
  <c r="J963" i="15"/>
  <c r="K963" i="15"/>
  <c r="L963" i="15"/>
  <c r="J964" i="15"/>
  <c r="K964" i="15"/>
  <c r="L964" i="15"/>
  <c r="J965" i="15"/>
  <c r="K965" i="15"/>
  <c r="L965" i="15"/>
  <c r="J966" i="15"/>
  <c r="K966" i="15"/>
  <c r="L966" i="15"/>
  <c r="J967" i="15"/>
  <c r="K967" i="15"/>
  <c r="L967" i="15"/>
  <c r="J968" i="15"/>
  <c r="K968" i="15"/>
  <c r="L968" i="15"/>
  <c r="J969" i="15"/>
  <c r="K969" i="15"/>
  <c r="L969" i="15"/>
  <c r="J970" i="15"/>
  <c r="K970" i="15"/>
  <c r="L970" i="15"/>
  <c r="J971" i="15"/>
  <c r="K971" i="15"/>
  <c r="L971" i="15"/>
  <c r="J972" i="15"/>
  <c r="K972" i="15"/>
  <c r="L972" i="15"/>
  <c r="J973" i="15"/>
  <c r="K973" i="15"/>
  <c r="L973" i="15"/>
  <c r="J974" i="15"/>
  <c r="K974" i="15"/>
  <c r="L974" i="15"/>
  <c r="J975" i="15"/>
  <c r="K975" i="15"/>
  <c r="L975" i="15"/>
  <c r="J976" i="15"/>
  <c r="K976" i="15"/>
  <c r="L976" i="15"/>
  <c r="J977" i="15"/>
  <c r="K977" i="15"/>
  <c r="L977" i="15"/>
  <c r="J978" i="15"/>
  <c r="K978" i="15"/>
  <c r="L978" i="15"/>
  <c r="J979" i="15"/>
  <c r="K979" i="15"/>
  <c r="L979" i="15"/>
  <c r="J980" i="15"/>
  <c r="K980" i="15"/>
  <c r="L980" i="15"/>
  <c r="J981" i="15"/>
  <c r="K981" i="15"/>
  <c r="L981" i="15"/>
  <c r="J982" i="15"/>
  <c r="K982" i="15"/>
  <c r="L982" i="15"/>
  <c r="J983" i="15"/>
  <c r="K983" i="15"/>
  <c r="L983" i="15"/>
  <c r="J984" i="15"/>
  <c r="K984" i="15"/>
  <c r="L984" i="15"/>
  <c r="J985" i="15"/>
  <c r="K985" i="15"/>
  <c r="L985" i="15"/>
  <c r="J986" i="15"/>
  <c r="K986" i="15"/>
  <c r="L986" i="15"/>
  <c r="J987" i="15"/>
  <c r="K987" i="15"/>
  <c r="L987" i="15"/>
  <c r="J988" i="15"/>
  <c r="K988" i="15"/>
  <c r="L988" i="15"/>
  <c r="J989" i="15"/>
  <c r="K989" i="15"/>
  <c r="L989" i="15"/>
  <c r="J990" i="15"/>
  <c r="K990" i="15"/>
  <c r="L990" i="15"/>
  <c r="J991" i="15"/>
  <c r="K991" i="15"/>
  <c r="L991" i="15"/>
  <c r="J992" i="15"/>
  <c r="K992" i="15"/>
  <c r="L992" i="15"/>
  <c r="J993" i="15"/>
  <c r="K993" i="15"/>
  <c r="L993" i="15"/>
  <c r="J994" i="15"/>
  <c r="K994" i="15"/>
  <c r="L994" i="15"/>
  <c r="J995" i="15"/>
  <c r="K995" i="15"/>
  <c r="L995" i="15"/>
  <c r="J996" i="15"/>
  <c r="K996" i="15"/>
  <c r="L996" i="15"/>
  <c r="J997" i="15"/>
  <c r="K997" i="15"/>
  <c r="L997" i="15"/>
  <c r="J998" i="15"/>
  <c r="K998" i="15"/>
  <c r="L998" i="15"/>
  <c r="J999" i="15"/>
  <c r="K999" i="15"/>
  <c r="L999" i="15"/>
  <c r="J1000" i="15"/>
  <c r="K1000" i="15"/>
  <c r="L1000" i="15"/>
  <c r="D7" i="15"/>
  <c r="D11" i="15"/>
  <c r="D12" i="15"/>
  <c r="D15"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106" i="15"/>
  <c r="D107" i="15"/>
  <c r="D108" i="15"/>
  <c r="D109" i="15"/>
  <c r="D110" i="15"/>
  <c r="D111" i="15"/>
  <c r="D112" i="15"/>
  <c r="D113" i="15"/>
  <c r="D114" i="15"/>
  <c r="D115" i="15"/>
  <c r="D116" i="15"/>
  <c r="D117" i="15"/>
  <c r="D118" i="15"/>
  <c r="D119" i="15"/>
  <c r="D120" i="15"/>
  <c r="D121" i="15"/>
  <c r="D122" i="15"/>
  <c r="D123" i="15"/>
  <c r="D124" i="15"/>
  <c r="D125" i="15"/>
  <c r="D126" i="15"/>
  <c r="D127" i="15"/>
  <c r="D128" i="15"/>
  <c r="D129" i="15"/>
  <c r="D130" i="15"/>
  <c r="D131" i="15"/>
  <c r="D132" i="15"/>
  <c r="D133" i="15"/>
  <c r="D134" i="15"/>
  <c r="D135" i="15"/>
  <c r="D136" i="15"/>
  <c r="D137" i="15"/>
  <c r="D138" i="15"/>
  <c r="D139" i="15"/>
  <c r="D140" i="15"/>
  <c r="D141" i="15"/>
  <c r="D142" i="15"/>
  <c r="D143" i="15"/>
  <c r="D144" i="15"/>
  <c r="D145" i="15"/>
  <c r="D146" i="15"/>
  <c r="D147" i="15"/>
  <c r="D148" i="15"/>
  <c r="D149" i="15"/>
  <c r="D150" i="15"/>
  <c r="D151" i="15"/>
  <c r="D152" i="15"/>
  <c r="D153" i="15"/>
  <c r="D154" i="15"/>
  <c r="D155" i="15"/>
  <c r="D156" i="15"/>
  <c r="D157" i="15"/>
  <c r="D158" i="15"/>
  <c r="D159" i="15"/>
  <c r="D160" i="15"/>
  <c r="D161" i="15"/>
  <c r="D162" i="15"/>
  <c r="D163" i="15"/>
  <c r="D164" i="15"/>
  <c r="D165" i="15"/>
  <c r="D166" i="15"/>
  <c r="D167" i="15"/>
  <c r="D168" i="15"/>
  <c r="D169" i="15"/>
  <c r="D170" i="15"/>
  <c r="D171" i="15"/>
  <c r="D172" i="15"/>
  <c r="D173" i="15"/>
  <c r="D174" i="15"/>
  <c r="D175" i="15"/>
  <c r="D176" i="15"/>
  <c r="D177" i="15"/>
  <c r="D178" i="15"/>
  <c r="D179" i="15"/>
  <c r="D180" i="15"/>
  <c r="D181" i="15"/>
  <c r="D182" i="15"/>
  <c r="D183" i="15"/>
  <c r="D184" i="15"/>
  <c r="D185" i="15"/>
  <c r="D186" i="15"/>
  <c r="D187" i="15"/>
  <c r="D188" i="15"/>
  <c r="D189" i="15"/>
  <c r="D190" i="15"/>
  <c r="D191" i="15"/>
  <c r="D192" i="15"/>
  <c r="D193" i="15"/>
  <c r="D194" i="15"/>
  <c r="D195" i="15"/>
  <c r="D196" i="15"/>
  <c r="D197" i="15"/>
  <c r="D198" i="15"/>
  <c r="D199" i="15"/>
  <c r="D200" i="15"/>
  <c r="D201" i="15"/>
  <c r="D202" i="15"/>
  <c r="D203" i="15"/>
  <c r="D204" i="15"/>
  <c r="D205" i="15"/>
  <c r="D206" i="15"/>
  <c r="D207" i="15"/>
  <c r="D208" i="15"/>
  <c r="D209" i="15"/>
  <c r="D210" i="15"/>
  <c r="D211" i="15"/>
  <c r="D212" i="15"/>
  <c r="D213" i="15"/>
  <c r="D214" i="15"/>
  <c r="D215" i="15"/>
  <c r="D216" i="15"/>
  <c r="D217" i="15"/>
  <c r="D218" i="15"/>
  <c r="D219" i="15"/>
  <c r="D220" i="15"/>
  <c r="D221" i="15"/>
  <c r="D222" i="15"/>
  <c r="D223" i="15"/>
  <c r="D224" i="15"/>
  <c r="D225" i="15"/>
  <c r="D226" i="15"/>
  <c r="D227" i="15"/>
  <c r="D228" i="15"/>
  <c r="D229" i="15"/>
  <c r="D230" i="15"/>
  <c r="D231" i="15"/>
  <c r="D232" i="15"/>
  <c r="D233" i="15"/>
  <c r="D234" i="15"/>
  <c r="D235" i="15"/>
  <c r="D236" i="15"/>
  <c r="D237" i="15"/>
  <c r="D238" i="15"/>
  <c r="D239" i="15"/>
  <c r="D240" i="15"/>
  <c r="D241" i="15"/>
  <c r="D242" i="15"/>
  <c r="D243" i="15"/>
  <c r="D244" i="15"/>
  <c r="D245" i="15"/>
  <c r="D246" i="15"/>
  <c r="D247" i="15"/>
  <c r="D248" i="15"/>
  <c r="D249" i="15"/>
  <c r="D250" i="15"/>
  <c r="D251" i="15"/>
  <c r="D252" i="15"/>
  <c r="D253" i="15"/>
  <c r="D254" i="15"/>
  <c r="D255" i="15"/>
  <c r="D256" i="15"/>
  <c r="D257" i="15"/>
  <c r="D258" i="15"/>
  <c r="D259" i="15"/>
  <c r="D260" i="15"/>
  <c r="D261" i="15"/>
  <c r="D262" i="15"/>
  <c r="D263" i="15"/>
  <c r="D264" i="15"/>
  <c r="D265" i="15"/>
  <c r="D266" i="15"/>
  <c r="D267" i="15"/>
  <c r="D268" i="15"/>
  <c r="D269" i="15"/>
  <c r="D270" i="15"/>
  <c r="D271" i="15"/>
  <c r="D272" i="15"/>
  <c r="D273" i="15"/>
  <c r="D274" i="15"/>
  <c r="D275" i="15"/>
  <c r="D276" i="15"/>
  <c r="D277" i="15"/>
  <c r="D278" i="15"/>
  <c r="D279" i="15"/>
  <c r="D280" i="15"/>
  <c r="D281" i="15"/>
  <c r="D282" i="15"/>
  <c r="D283" i="15"/>
  <c r="D284" i="15"/>
  <c r="D285" i="15"/>
  <c r="D286" i="15"/>
  <c r="D287" i="15"/>
  <c r="D288" i="15"/>
  <c r="D289" i="15"/>
  <c r="D290" i="15"/>
  <c r="D291" i="15"/>
  <c r="D292" i="15"/>
  <c r="D293" i="15"/>
  <c r="D294" i="15"/>
  <c r="D295" i="15"/>
  <c r="D296" i="15"/>
  <c r="D297" i="15"/>
  <c r="D298" i="15"/>
  <c r="D299" i="15"/>
  <c r="D300" i="15"/>
  <c r="D301" i="15"/>
  <c r="D302" i="15"/>
  <c r="D303" i="15"/>
  <c r="D304" i="15"/>
  <c r="D305" i="15"/>
  <c r="D306" i="15"/>
  <c r="D307" i="15"/>
  <c r="D308" i="15"/>
  <c r="D309" i="15"/>
  <c r="D310" i="15"/>
  <c r="D311" i="15"/>
  <c r="D312" i="15"/>
  <c r="D313" i="15"/>
  <c r="D314" i="15"/>
  <c r="D315" i="15"/>
  <c r="D316" i="15"/>
  <c r="D317" i="15"/>
  <c r="D318" i="15"/>
  <c r="D319" i="15"/>
  <c r="D320" i="15"/>
  <c r="D321" i="15"/>
  <c r="D322" i="15"/>
  <c r="D323" i="15"/>
  <c r="D324" i="15"/>
  <c r="D325" i="15"/>
  <c r="D326" i="15"/>
  <c r="D327" i="15"/>
  <c r="D328" i="15"/>
  <c r="D329" i="15"/>
  <c r="D330" i="15"/>
  <c r="D331" i="15"/>
  <c r="D332" i="15"/>
  <c r="D333" i="15"/>
  <c r="D334" i="15"/>
  <c r="D335" i="15"/>
  <c r="D336" i="15"/>
  <c r="D337" i="15"/>
  <c r="D338" i="15"/>
  <c r="D339" i="15"/>
  <c r="D340" i="15"/>
  <c r="D341" i="15"/>
  <c r="D342" i="15"/>
  <c r="D343" i="15"/>
  <c r="D344" i="15"/>
  <c r="D345" i="15"/>
  <c r="D346" i="15"/>
  <c r="D347" i="15"/>
  <c r="D348" i="15"/>
  <c r="D349" i="15"/>
  <c r="D350" i="15"/>
  <c r="D351" i="15"/>
  <c r="D352" i="15"/>
  <c r="D353" i="15"/>
  <c r="D354" i="15"/>
  <c r="D355" i="15"/>
  <c r="D356" i="15"/>
  <c r="D357" i="15"/>
  <c r="D358" i="15"/>
  <c r="D359" i="15"/>
  <c r="D360" i="15"/>
  <c r="D361" i="15"/>
  <c r="D362" i="15"/>
  <c r="D363" i="15"/>
  <c r="D364" i="15"/>
  <c r="D365" i="15"/>
  <c r="D366" i="15"/>
  <c r="D367" i="15"/>
  <c r="D368" i="15"/>
  <c r="D369" i="15"/>
  <c r="D370" i="15"/>
  <c r="D371" i="15"/>
  <c r="D372" i="15"/>
  <c r="D373" i="15"/>
  <c r="D374" i="15"/>
  <c r="D375" i="15"/>
  <c r="D376" i="15"/>
  <c r="D377" i="15"/>
  <c r="D378" i="15"/>
  <c r="D379" i="15"/>
  <c r="D380" i="15"/>
  <c r="D381" i="15"/>
  <c r="D382" i="15"/>
  <c r="D383" i="15"/>
  <c r="D384" i="15"/>
  <c r="D385" i="15"/>
  <c r="D386" i="15"/>
  <c r="D387" i="15"/>
  <c r="D388" i="15"/>
  <c r="D389" i="15"/>
  <c r="D390" i="15"/>
  <c r="D391" i="15"/>
  <c r="D392" i="15"/>
  <c r="D393" i="15"/>
  <c r="D394" i="15"/>
  <c r="D395" i="15"/>
  <c r="D396" i="15"/>
  <c r="D397" i="15"/>
  <c r="D398" i="15"/>
  <c r="D399" i="15"/>
  <c r="D400" i="15"/>
  <c r="D401" i="15"/>
  <c r="D402" i="15"/>
  <c r="D403" i="15"/>
  <c r="D404" i="15"/>
  <c r="D405" i="15"/>
  <c r="D406" i="15"/>
  <c r="D407" i="15"/>
  <c r="D408" i="15"/>
  <c r="D409" i="15"/>
  <c r="D410" i="15"/>
  <c r="D411" i="15"/>
  <c r="D412" i="15"/>
  <c r="D413" i="15"/>
  <c r="D414" i="15"/>
  <c r="D415" i="15"/>
  <c r="D416" i="15"/>
  <c r="D417" i="15"/>
  <c r="D418" i="15"/>
  <c r="D419" i="15"/>
  <c r="D420" i="15"/>
  <c r="D421" i="15"/>
  <c r="D422" i="15"/>
  <c r="D423" i="15"/>
  <c r="D424" i="15"/>
  <c r="D425" i="15"/>
  <c r="D426" i="15"/>
  <c r="D427" i="15"/>
  <c r="D428" i="15"/>
  <c r="D429" i="15"/>
  <c r="D430" i="15"/>
  <c r="D431" i="15"/>
  <c r="D432" i="15"/>
  <c r="D433" i="15"/>
  <c r="D434" i="15"/>
  <c r="D435" i="15"/>
  <c r="D436" i="15"/>
  <c r="D437" i="15"/>
  <c r="D438" i="15"/>
  <c r="D439" i="15"/>
  <c r="D440" i="15"/>
  <c r="D441" i="15"/>
  <c r="D442" i="15"/>
  <c r="D443" i="15"/>
  <c r="D444" i="15"/>
  <c r="D445" i="15"/>
  <c r="D446" i="15"/>
  <c r="D447" i="15"/>
  <c r="D448" i="15"/>
  <c r="D449" i="15"/>
  <c r="D450" i="15"/>
  <c r="D451" i="15"/>
  <c r="D452" i="15"/>
  <c r="D453" i="15"/>
  <c r="D454" i="15"/>
  <c r="D455" i="15"/>
  <c r="D456" i="15"/>
  <c r="D457" i="15"/>
  <c r="D458" i="15"/>
  <c r="D459" i="15"/>
  <c r="D460" i="15"/>
  <c r="D461" i="15"/>
  <c r="D462" i="15"/>
  <c r="D463" i="15"/>
  <c r="D464" i="15"/>
  <c r="D465" i="15"/>
  <c r="D466" i="15"/>
  <c r="D467" i="15"/>
  <c r="D468" i="15"/>
  <c r="D469" i="15"/>
  <c r="D470" i="15"/>
  <c r="D471" i="15"/>
  <c r="D472" i="15"/>
  <c r="D473" i="15"/>
  <c r="D474" i="15"/>
  <c r="D475" i="15"/>
  <c r="D476" i="15"/>
  <c r="D477" i="15"/>
  <c r="D478" i="15"/>
  <c r="D479" i="15"/>
  <c r="D480" i="15"/>
  <c r="D481" i="15"/>
  <c r="D482" i="15"/>
  <c r="D483" i="15"/>
  <c r="D484" i="15"/>
  <c r="D485" i="15"/>
  <c r="D486" i="15"/>
  <c r="D487" i="15"/>
  <c r="D488" i="15"/>
  <c r="D489" i="15"/>
  <c r="D490" i="15"/>
  <c r="D491" i="15"/>
  <c r="D492" i="15"/>
  <c r="D493" i="15"/>
  <c r="D494" i="15"/>
  <c r="D495" i="15"/>
  <c r="D496" i="15"/>
  <c r="D497" i="15"/>
  <c r="D498" i="15"/>
  <c r="D499" i="15"/>
  <c r="D500" i="15"/>
  <c r="D501" i="15"/>
  <c r="D502" i="15"/>
  <c r="D503" i="15"/>
  <c r="D504" i="15"/>
  <c r="D505" i="15"/>
  <c r="D506" i="15"/>
  <c r="D507" i="15"/>
  <c r="D508" i="15"/>
  <c r="D509" i="15"/>
  <c r="D510" i="15"/>
  <c r="D511" i="15"/>
  <c r="D512" i="15"/>
  <c r="D513" i="15"/>
  <c r="D514" i="15"/>
  <c r="D515" i="15"/>
  <c r="D516" i="15"/>
  <c r="D517" i="15"/>
  <c r="D518" i="15"/>
  <c r="D519" i="15"/>
  <c r="D520" i="15"/>
  <c r="D521" i="15"/>
  <c r="D522" i="15"/>
  <c r="D523" i="15"/>
  <c r="D524" i="15"/>
  <c r="D525" i="15"/>
  <c r="D526" i="15"/>
  <c r="D527" i="15"/>
  <c r="D528" i="15"/>
  <c r="D529" i="15"/>
  <c r="D530" i="15"/>
  <c r="D531" i="15"/>
  <c r="D532" i="15"/>
  <c r="D533" i="15"/>
  <c r="D534" i="15"/>
  <c r="D535" i="15"/>
  <c r="D536" i="15"/>
  <c r="D537" i="15"/>
  <c r="D538" i="15"/>
  <c r="D539" i="15"/>
  <c r="D540" i="15"/>
  <c r="D541" i="15"/>
  <c r="D542" i="15"/>
  <c r="D543" i="15"/>
  <c r="D544" i="15"/>
  <c r="D545" i="15"/>
  <c r="D546" i="15"/>
  <c r="D547" i="15"/>
  <c r="D548" i="15"/>
  <c r="D549" i="15"/>
  <c r="D550" i="15"/>
  <c r="D551" i="15"/>
  <c r="D552" i="15"/>
  <c r="D553" i="15"/>
  <c r="D554" i="15"/>
  <c r="D555" i="15"/>
  <c r="D556" i="15"/>
  <c r="D557" i="15"/>
  <c r="D558" i="15"/>
  <c r="D559" i="15"/>
  <c r="D560" i="15"/>
  <c r="D561" i="15"/>
  <c r="D562" i="15"/>
  <c r="D563" i="15"/>
  <c r="D564" i="15"/>
  <c r="D565" i="15"/>
  <c r="D566" i="15"/>
  <c r="D567" i="15"/>
  <c r="D568" i="15"/>
  <c r="D569" i="15"/>
  <c r="D570" i="15"/>
  <c r="D571" i="15"/>
  <c r="D572" i="15"/>
  <c r="D573" i="15"/>
  <c r="D574" i="15"/>
  <c r="D575" i="15"/>
  <c r="D576" i="15"/>
  <c r="D577" i="15"/>
  <c r="D578" i="15"/>
  <c r="D579" i="15"/>
  <c r="D580" i="15"/>
  <c r="D581" i="15"/>
  <c r="D582" i="15"/>
  <c r="D583" i="15"/>
  <c r="D584" i="15"/>
  <c r="D585" i="15"/>
  <c r="D586" i="15"/>
  <c r="D587" i="15"/>
  <c r="D588" i="15"/>
  <c r="D589" i="15"/>
  <c r="D590" i="15"/>
  <c r="D591" i="15"/>
  <c r="D592" i="15"/>
  <c r="D593" i="15"/>
  <c r="D594" i="15"/>
  <c r="D595" i="15"/>
  <c r="D596" i="15"/>
  <c r="D597" i="15"/>
  <c r="D598" i="15"/>
  <c r="D599" i="15"/>
  <c r="D600" i="15"/>
  <c r="D601" i="15"/>
  <c r="D602" i="15"/>
  <c r="D603" i="15"/>
  <c r="D604" i="15"/>
  <c r="D605" i="15"/>
  <c r="D606" i="15"/>
  <c r="D607" i="15"/>
  <c r="D608" i="15"/>
  <c r="D609" i="15"/>
  <c r="D610" i="15"/>
  <c r="D611" i="15"/>
  <c r="D612" i="15"/>
  <c r="D613" i="15"/>
  <c r="D614" i="15"/>
  <c r="D615" i="15"/>
  <c r="D616" i="15"/>
  <c r="D617" i="15"/>
  <c r="D618" i="15"/>
  <c r="D619" i="15"/>
  <c r="D620" i="15"/>
  <c r="D621" i="15"/>
  <c r="D622" i="15"/>
  <c r="D623" i="15"/>
  <c r="D624" i="15"/>
  <c r="D625" i="15"/>
  <c r="D626" i="15"/>
  <c r="D627" i="15"/>
  <c r="D628" i="15"/>
  <c r="D629" i="15"/>
  <c r="D630" i="15"/>
  <c r="D631" i="15"/>
  <c r="D632" i="15"/>
  <c r="D633" i="15"/>
  <c r="D634" i="15"/>
  <c r="D635" i="15"/>
  <c r="D636" i="15"/>
  <c r="D637" i="15"/>
  <c r="D638" i="15"/>
  <c r="D639" i="15"/>
  <c r="D640" i="15"/>
  <c r="D641" i="15"/>
  <c r="D642" i="15"/>
  <c r="D643" i="15"/>
  <c r="D644" i="15"/>
  <c r="D645" i="15"/>
  <c r="D646" i="15"/>
  <c r="D647" i="15"/>
  <c r="D648" i="15"/>
  <c r="D649" i="15"/>
  <c r="D650" i="15"/>
  <c r="D651" i="15"/>
  <c r="D652" i="15"/>
  <c r="D653" i="15"/>
  <c r="D654" i="15"/>
  <c r="D655" i="15"/>
  <c r="D656" i="15"/>
  <c r="D657" i="15"/>
  <c r="D658" i="15"/>
  <c r="D659" i="15"/>
  <c r="D660" i="15"/>
  <c r="D661" i="15"/>
  <c r="D662" i="15"/>
  <c r="D663" i="15"/>
  <c r="D664" i="15"/>
  <c r="D665" i="15"/>
  <c r="D666" i="15"/>
  <c r="D667" i="15"/>
  <c r="D668" i="15"/>
  <c r="D669" i="15"/>
  <c r="D670" i="15"/>
  <c r="D671" i="15"/>
  <c r="D672" i="15"/>
  <c r="D673" i="15"/>
  <c r="D674" i="15"/>
  <c r="D675" i="15"/>
  <c r="D676" i="15"/>
  <c r="D677" i="15"/>
  <c r="D678" i="15"/>
  <c r="D679" i="15"/>
  <c r="D680" i="15"/>
  <c r="D681" i="15"/>
  <c r="D682" i="15"/>
  <c r="D683" i="15"/>
  <c r="D684" i="15"/>
  <c r="D685" i="15"/>
  <c r="D686" i="15"/>
  <c r="D687" i="15"/>
  <c r="D688" i="15"/>
  <c r="D689" i="15"/>
  <c r="D690" i="15"/>
  <c r="D691" i="15"/>
  <c r="D692" i="15"/>
  <c r="D693" i="15"/>
  <c r="D694" i="15"/>
  <c r="D695" i="15"/>
  <c r="D696" i="15"/>
  <c r="D697" i="15"/>
  <c r="D698" i="15"/>
  <c r="D699" i="15"/>
  <c r="D700" i="15"/>
  <c r="D701" i="15"/>
  <c r="D702" i="15"/>
  <c r="D703" i="15"/>
  <c r="D704" i="15"/>
  <c r="D705" i="15"/>
  <c r="D706" i="15"/>
  <c r="D707" i="15"/>
  <c r="D708" i="15"/>
  <c r="D709" i="15"/>
  <c r="D710" i="15"/>
  <c r="D711" i="15"/>
  <c r="D712" i="15"/>
  <c r="D713" i="15"/>
  <c r="D714" i="15"/>
  <c r="D715" i="15"/>
  <c r="D716" i="15"/>
  <c r="D717" i="15"/>
  <c r="D718" i="15"/>
  <c r="D719" i="15"/>
  <c r="D720" i="15"/>
  <c r="D721" i="15"/>
  <c r="D722" i="15"/>
  <c r="D723" i="15"/>
  <c r="D724" i="15"/>
  <c r="D725" i="15"/>
  <c r="D726" i="15"/>
  <c r="D727" i="15"/>
  <c r="D728" i="15"/>
  <c r="D729" i="15"/>
  <c r="D730" i="15"/>
  <c r="D731" i="15"/>
  <c r="D732" i="15"/>
  <c r="D733" i="15"/>
  <c r="D734" i="15"/>
  <c r="D735" i="15"/>
  <c r="D736" i="15"/>
  <c r="D737" i="15"/>
  <c r="D738" i="15"/>
  <c r="D739" i="15"/>
  <c r="D740" i="15"/>
  <c r="D741" i="15"/>
  <c r="D742" i="15"/>
  <c r="D743" i="15"/>
  <c r="D744" i="15"/>
  <c r="D745" i="15"/>
  <c r="D746" i="15"/>
  <c r="D747" i="15"/>
  <c r="D748" i="15"/>
  <c r="D749" i="15"/>
  <c r="D750" i="15"/>
  <c r="D751" i="15"/>
  <c r="D752" i="15"/>
  <c r="D753" i="15"/>
  <c r="D754" i="15"/>
  <c r="D755" i="15"/>
  <c r="D756" i="15"/>
  <c r="D757" i="15"/>
  <c r="D758" i="15"/>
  <c r="D759" i="15"/>
  <c r="D760" i="15"/>
  <c r="D761" i="15"/>
  <c r="D762" i="15"/>
  <c r="D763" i="15"/>
  <c r="D764" i="15"/>
  <c r="D765" i="15"/>
  <c r="D766" i="15"/>
  <c r="D767" i="15"/>
  <c r="D768" i="15"/>
  <c r="D769" i="15"/>
  <c r="D770" i="15"/>
  <c r="D771" i="15"/>
  <c r="D772" i="15"/>
  <c r="D773" i="15"/>
  <c r="D774" i="15"/>
  <c r="D775" i="15"/>
  <c r="D776" i="15"/>
  <c r="D777" i="15"/>
  <c r="D778" i="15"/>
  <c r="D779" i="15"/>
  <c r="D780" i="15"/>
  <c r="D781" i="15"/>
  <c r="D782" i="15"/>
  <c r="D783" i="15"/>
  <c r="D784" i="15"/>
  <c r="D785" i="15"/>
  <c r="D786" i="15"/>
  <c r="D787" i="15"/>
  <c r="D788" i="15"/>
  <c r="D789" i="15"/>
  <c r="D790" i="15"/>
  <c r="D791" i="15"/>
  <c r="D792" i="15"/>
  <c r="D793" i="15"/>
  <c r="D794" i="15"/>
  <c r="D795" i="15"/>
  <c r="D796" i="15"/>
  <c r="D797" i="15"/>
  <c r="D798" i="15"/>
  <c r="D799" i="15"/>
  <c r="D800" i="15"/>
  <c r="D801" i="15"/>
  <c r="D802" i="15"/>
  <c r="D803" i="15"/>
  <c r="D804" i="15"/>
  <c r="D805" i="15"/>
  <c r="D806" i="15"/>
  <c r="D807" i="15"/>
  <c r="D808" i="15"/>
  <c r="D809" i="15"/>
  <c r="D810" i="15"/>
  <c r="D811" i="15"/>
  <c r="D812" i="15"/>
  <c r="D813" i="15"/>
  <c r="D814" i="15"/>
  <c r="D815" i="15"/>
  <c r="D816" i="15"/>
  <c r="D817" i="15"/>
  <c r="D818" i="15"/>
  <c r="D819" i="15"/>
  <c r="D820" i="15"/>
  <c r="D821" i="15"/>
  <c r="D822" i="15"/>
  <c r="D823" i="15"/>
  <c r="D824" i="15"/>
  <c r="D825" i="15"/>
  <c r="D826" i="15"/>
  <c r="D827" i="15"/>
  <c r="D828" i="15"/>
  <c r="D829" i="15"/>
  <c r="D830" i="15"/>
  <c r="D831" i="15"/>
  <c r="D832" i="15"/>
  <c r="D833" i="15"/>
  <c r="D834" i="15"/>
  <c r="D835" i="15"/>
  <c r="D836" i="15"/>
  <c r="D837" i="15"/>
  <c r="D838" i="15"/>
  <c r="D839" i="15"/>
  <c r="D840" i="15"/>
  <c r="D841" i="15"/>
  <c r="D842" i="15"/>
  <c r="D843" i="15"/>
  <c r="D844" i="15"/>
  <c r="D845" i="15"/>
  <c r="D846" i="15"/>
  <c r="D847" i="15"/>
  <c r="D848" i="15"/>
  <c r="D849" i="15"/>
  <c r="D850" i="15"/>
  <c r="D851" i="15"/>
  <c r="D852" i="15"/>
  <c r="D853" i="15"/>
  <c r="D854" i="15"/>
  <c r="D855" i="15"/>
  <c r="D856" i="15"/>
  <c r="D857" i="15"/>
  <c r="D858" i="15"/>
  <c r="D859" i="15"/>
  <c r="D860" i="15"/>
  <c r="D861" i="15"/>
  <c r="D862" i="15"/>
  <c r="D863" i="15"/>
  <c r="D864" i="15"/>
  <c r="D865" i="15"/>
  <c r="D866" i="15"/>
  <c r="D867" i="15"/>
  <c r="D868" i="15"/>
  <c r="D869" i="15"/>
  <c r="D870" i="15"/>
  <c r="D871" i="15"/>
  <c r="D872" i="15"/>
  <c r="D873" i="15"/>
  <c r="D874" i="15"/>
  <c r="D875" i="15"/>
  <c r="D876" i="15"/>
  <c r="D877" i="15"/>
  <c r="D878" i="15"/>
  <c r="D879" i="15"/>
  <c r="D880" i="15"/>
  <c r="D881" i="15"/>
  <c r="D882" i="15"/>
  <c r="D883" i="15"/>
  <c r="D884" i="15"/>
  <c r="D885" i="15"/>
  <c r="D886" i="15"/>
  <c r="D887" i="15"/>
  <c r="D888" i="15"/>
  <c r="D889" i="15"/>
  <c r="D890" i="15"/>
  <c r="D891" i="15"/>
  <c r="D892" i="15"/>
  <c r="D893" i="15"/>
  <c r="D894" i="15"/>
  <c r="D895" i="15"/>
  <c r="D896" i="15"/>
  <c r="D897" i="15"/>
  <c r="D898" i="15"/>
  <c r="D899" i="15"/>
  <c r="D900" i="15"/>
  <c r="D901" i="15"/>
  <c r="D902" i="15"/>
  <c r="D903" i="15"/>
  <c r="D904" i="15"/>
  <c r="D905" i="15"/>
  <c r="D906" i="15"/>
  <c r="D907" i="15"/>
  <c r="D908" i="15"/>
  <c r="D909" i="15"/>
  <c r="D910" i="15"/>
  <c r="D911" i="15"/>
  <c r="D912" i="15"/>
  <c r="D913" i="15"/>
  <c r="D914" i="15"/>
  <c r="D915" i="15"/>
  <c r="D916" i="15"/>
  <c r="D917" i="15"/>
  <c r="D918" i="15"/>
  <c r="D919" i="15"/>
  <c r="D920" i="15"/>
  <c r="D921" i="15"/>
  <c r="D922" i="15"/>
  <c r="D923" i="15"/>
  <c r="D924" i="15"/>
  <c r="D925" i="15"/>
  <c r="D926" i="15"/>
  <c r="D927" i="15"/>
  <c r="D928" i="15"/>
  <c r="D929" i="15"/>
  <c r="D930" i="15"/>
  <c r="D931" i="15"/>
  <c r="D932" i="15"/>
  <c r="D933" i="15"/>
  <c r="D934" i="15"/>
  <c r="D935" i="15"/>
  <c r="D936" i="15"/>
  <c r="D937" i="15"/>
  <c r="D938" i="15"/>
  <c r="D939" i="15"/>
  <c r="D940" i="15"/>
  <c r="D941" i="15"/>
  <c r="D942" i="15"/>
  <c r="D943" i="15"/>
  <c r="D944" i="15"/>
  <c r="D945" i="15"/>
  <c r="D946" i="15"/>
  <c r="D947" i="15"/>
  <c r="D948" i="15"/>
  <c r="D949" i="15"/>
  <c r="D950" i="15"/>
  <c r="D951" i="15"/>
  <c r="D952" i="15"/>
  <c r="D953" i="15"/>
  <c r="D954" i="15"/>
  <c r="D955" i="15"/>
  <c r="D956" i="15"/>
  <c r="D957" i="15"/>
  <c r="D958" i="15"/>
  <c r="D959" i="15"/>
  <c r="D960" i="15"/>
  <c r="D961" i="15"/>
  <c r="D962" i="15"/>
  <c r="D963" i="15"/>
  <c r="D964" i="15"/>
  <c r="D965" i="15"/>
  <c r="D966" i="15"/>
  <c r="D967" i="15"/>
  <c r="D968" i="15"/>
  <c r="D969" i="15"/>
  <c r="D970" i="15"/>
  <c r="D971" i="15"/>
  <c r="D972" i="15"/>
  <c r="D973" i="15"/>
  <c r="D974" i="15"/>
  <c r="D975" i="15"/>
  <c r="D976" i="15"/>
  <c r="D977" i="15"/>
  <c r="D978" i="15"/>
  <c r="D979" i="15"/>
  <c r="D980" i="15"/>
  <c r="D981" i="15"/>
  <c r="D982" i="15"/>
  <c r="D983" i="15"/>
  <c r="D984" i="15"/>
  <c r="D985" i="15"/>
  <c r="D986" i="15"/>
  <c r="D987" i="15"/>
  <c r="D988" i="15"/>
  <c r="D989" i="15"/>
  <c r="D990" i="15"/>
  <c r="D991" i="15"/>
  <c r="D992" i="15"/>
  <c r="D993" i="15"/>
  <c r="D994" i="15"/>
  <c r="D995" i="15"/>
  <c r="D996" i="15"/>
  <c r="D997" i="15"/>
  <c r="D998" i="15"/>
  <c r="D999" i="15"/>
  <c r="D1000" i="15"/>
  <c r="C4" i="14"/>
  <c r="C5" i="14"/>
  <c r="C6" i="14"/>
  <c r="D13" i="15" s="1"/>
  <c r="C7" i="14"/>
  <c r="D14" i="15" s="1"/>
  <c r="C8" i="14"/>
  <c r="D6" i="15" s="1"/>
  <c r="C9" i="14"/>
  <c r="D16" i="15" s="1"/>
  <c r="C10" i="14"/>
  <c r="C11" i="14"/>
  <c r="C12" i="14"/>
  <c r="C13" i="14"/>
  <c r="D17" i="15" s="1"/>
  <c r="C14" i="14"/>
  <c r="D8" i="15" s="1"/>
  <c r="C15" i="14"/>
  <c r="C16" i="14"/>
  <c r="C17" i="14"/>
  <c r="C18" i="14"/>
  <c r="C19" i="14"/>
  <c r="C20" i="14"/>
  <c r="C21" i="14"/>
  <c r="C22" i="14"/>
  <c r="C23" i="14"/>
  <c r="C24" i="14"/>
  <c r="C25" i="14"/>
  <c r="C26" i="14"/>
  <c r="C27" i="14"/>
  <c r="C28" i="14"/>
  <c r="C29" i="14"/>
  <c r="C30" i="14"/>
  <c r="C31" i="14"/>
  <c r="C32" i="14"/>
  <c r="C33" i="14"/>
  <c r="C34" i="14"/>
  <c r="C35" i="14"/>
  <c r="C36" i="14"/>
  <c r="D9" i="15" s="1"/>
  <c r="C37" i="14"/>
  <c r="C38" i="14"/>
  <c r="C39" i="14"/>
  <c r="C40" i="14"/>
  <c r="C41" i="14"/>
  <c r="C42" i="14"/>
  <c r="C43" i="14"/>
  <c r="C44" i="14"/>
  <c r="C45" i="14"/>
  <c r="C46" i="14"/>
  <c r="C47" i="14"/>
  <c r="C48" i="14"/>
  <c r="C49" i="14"/>
  <c r="C50" i="14"/>
  <c r="C51" i="14"/>
  <c r="C52" i="14"/>
  <c r="C53" i="14"/>
  <c r="C54" i="14"/>
  <c r="C55" i="14"/>
  <c r="C56" i="14"/>
  <c r="C57" i="14"/>
  <c r="C58" i="14"/>
  <c r="C59" i="14"/>
  <c r="C60" i="14"/>
  <c r="C61" i="14"/>
  <c r="C62" i="14"/>
  <c r="C63" i="14"/>
  <c r="C64" i="14"/>
  <c r="C65" i="14"/>
  <c r="C66" i="14"/>
  <c r="C67" i="14"/>
  <c r="C68" i="14"/>
  <c r="C69" i="14"/>
  <c r="C70" i="14"/>
  <c r="C71" i="14"/>
  <c r="C72" i="14"/>
  <c r="C73" i="14"/>
  <c r="C74" i="14"/>
  <c r="C75" i="14"/>
  <c r="C76" i="14"/>
  <c r="C77" i="14"/>
  <c r="C78" i="14"/>
  <c r="C79" i="14"/>
  <c r="C80" i="14"/>
  <c r="C81" i="14"/>
  <c r="C82" i="14"/>
  <c r="C83" i="14"/>
  <c r="C84" i="14"/>
  <c r="C85" i="14"/>
  <c r="C86" i="14"/>
  <c r="C87" i="14"/>
  <c r="C88" i="14"/>
  <c r="C89" i="14"/>
  <c r="C90" i="14"/>
  <c r="C91" i="14"/>
  <c r="C92" i="14"/>
  <c r="C93" i="14"/>
  <c r="C94" i="14"/>
  <c r="C95" i="14"/>
  <c r="C96" i="14"/>
  <c r="C97" i="14"/>
  <c r="C98" i="14"/>
  <c r="C99" i="14"/>
  <c r="C100" i="14"/>
  <c r="C101" i="14"/>
  <c r="C102" i="14"/>
  <c r="C103" i="14"/>
  <c r="C104" i="14"/>
  <c r="C105" i="14"/>
  <c r="C106" i="14"/>
  <c r="C107" i="14"/>
  <c r="C108" i="14"/>
  <c r="C109" i="14"/>
  <c r="C110" i="14"/>
  <c r="C111" i="14"/>
  <c r="C112" i="14"/>
  <c r="C113" i="14"/>
  <c r="C114" i="14"/>
  <c r="C115" i="14"/>
  <c r="C116" i="14"/>
  <c r="C117" i="14"/>
  <c r="C118" i="14"/>
  <c r="C119" i="14"/>
  <c r="C120" i="14"/>
  <c r="C121" i="14"/>
  <c r="C122" i="14"/>
  <c r="C123" i="14"/>
  <c r="C124" i="14"/>
  <c r="C125" i="14"/>
  <c r="C126" i="14"/>
  <c r="C127" i="14"/>
  <c r="C128" i="14"/>
  <c r="C129" i="14"/>
  <c r="C130" i="14"/>
  <c r="C131" i="14"/>
  <c r="C132" i="14"/>
  <c r="C133" i="14"/>
  <c r="C134" i="14"/>
  <c r="C135" i="14"/>
  <c r="C136" i="14"/>
  <c r="C137" i="14"/>
  <c r="C138" i="14"/>
  <c r="C139" i="14"/>
  <c r="C140" i="14"/>
  <c r="C141" i="14"/>
  <c r="C142" i="14"/>
  <c r="C143" i="14"/>
  <c r="C144" i="14"/>
  <c r="C145" i="14"/>
  <c r="C146" i="14"/>
  <c r="C147" i="14"/>
  <c r="C148" i="14"/>
  <c r="C149" i="14"/>
  <c r="C150" i="14"/>
  <c r="C151" i="14"/>
  <c r="C152" i="14"/>
  <c r="C153" i="14"/>
  <c r="C154" i="14"/>
  <c r="C155" i="14"/>
  <c r="C156" i="14"/>
  <c r="C157" i="14"/>
  <c r="C158" i="14"/>
  <c r="C159" i="14"/>
  <c r="C3" i="14"/>
  <c r="D10" i="15" s="1"/>
  <c r="F34" i="14"/>
  <c r="G34" i="14" s="1"/>
  <c r="H34" i="14" s="1"/>
  <c r="F46" i="14"/>
  <c r="G46" i="14" s="1"/>
  <c r="H46" i="14" s="1"/>
  <c r="F117" i="14"/>
  <c r="G117" i="14" s="1"/>
  <c r="H117" i="14" s="1"/>
  <c r="E15" i="14"/>
  <c r="F15" i="14" s="1"/>
  <c r="G15" i="14" s="1"/>
  <c r="H15" i="14" s="1"/>
  <c r="E16" i="14"/>
  <c r="F16" i="14" s="1"/>
  <c r="E17" i="14"/>
  <c r="F17" i="14" s="1"/>
  <c r="G17" i="14" s="1"/>
  <c r="H17" i="14" s="1"/>
  <c r="E18" i="14"/>
  <c r="F18" i="14" s="1"/>
  <c r="G18" i="14" s="1"/>
  <c r="H18" i="14" s="1"/>
  <c r="E19" i="14"/>
  <c r="F19" i="14" s="1"/>
  <c r="G19" i="14" s="1"/>
  <c r="H19" i="14" s="1"/>
  <c r="E20" i="14"/>
  <c r="F20" i="14" s="1"/>
  <c r="G20" i="14" s="1"/>
  <c r="H20" i="14" s="1"/>
  <c r="E21" i="14"/>
  <c r="F21" i="14" s="1"/>
  <c r="G21" i="14" s="1"/>
  <c r="H21" i="14" s="1"/>
  <c r="E22" i="14"/>
  <c r="F22" i="14" s="1"/>
  <c r="G22" i="14" s="1"/>
  <c r="H22" i="14" s="1"/>
  <c r="E23" i="14"/>
  <c r="F23" i="14" s="1"/>
  <c r="G23" i="14" s="1"/>
  <c r="H23" i="14" s="1"/>
  <c r="E24" i="14"/>
  <c r="F24" i="14" s="1"/>
  <c r="G24" i="14" s="1"/>
  <c r="H24" i="14" s="1"/>
  <c r="E25" i="14"/>
  <c r="F25" i="14" s="1"/>
  <c r="G25" i="14" s="1"/>
  <c r="H25" i="14" s="1"/>
  <c r="E26" i="14"/>
  <c r="F26" i="14" s="1"/>
  <c r="G26" i="14" s="1"/>
  <c r="H26" i="14" s="1"/>
  <c r="E27" i="14"/>
  <c r="F27" i="14" s="1"/>
  <c r="G27" i="14" s="1"/>
  <c r="H27" i="14" s="1"/>
  <c r="E28" i="14"/>
  <c r="F28" i="14" s="1"/>
  <c r="G28" i="14" s="1"/>
  <c r="H28" i="14" s="1"/>
  <c r="E29" i="14"/>
  <c r="F29" i="14" s="1"/>
  <c r="G29" i="14" s="1"/>
  <c r="H29" i="14" s="1"/>
  <c r="E30" i="14"/>
  <c r="F30" i="14" s="1"/>
  <c r="G30" i="14" s="1"/>
  <c r="H30" i="14" s="1"/>
  <c r="E31" i="14"/>
  <c r="F31" i="14" s="1"/>
  <c r="G31" i="14" s="1"/>
  <c r="H31" i="14" s="1"/>
  <c r="E32" i="14"/>
  <c r="F32" i="14" s="1"/>
  <c r="G32" i="14" s="1"/>
  <c r="H32" i="14" s="1"/>
  <c r="E33" i="14"/>
  <c r="F33" i="14" s="1"/>
  <c r="G33" i="14" s="1"/>
  <c r="H33" i="14" s="1"/>
  <c r="E34" i="14"/>
  <c r="E35" i="14"/>
  <c r="F35" i="14" s="1"/>
  <c r="G35" i="14" s="1"/>
  <c r="H35" i="14" s="1"/>
  <c r="E36" i="14"/>
  <c r="F36" i="14" s="1"/>
  <c r="E37" i="14"/>
  <c r="F37" i="14" s="1"/>
  <c r="G37" i="14" s="1"/>
  <c r="H37" i="14" s="1"/>
  <c r="E38" i="14"/>
  <c r="F38" i="14" s="1"/>
  <c r="G38" i="14" s="1"/>
  <c r="H38" i="14" s="1"/>
  <c r="E39" i="14"/>
  <c r="F39" i="14" s="1"/>
  <c r="G39" i="14" s="1"/>
  <c r="H39" i="14" s="1"/>
  <c r="E40" i="14"/>
  <c r="F40" i="14" s="1"/>
  <c r="G40" i="14" s="1"/>
  <c r="H40" i="14" s="1"/>
  <c r="E41" i="14"/>
  <c r="F41" i="14" s="1"/>
  <c r="G41" i="14" s="1"/>
  <c r="H41" i="14" s="1"/>
  <c r="E42" i="14"/>
  <c r="F42" i="14" s="1"/>
  <c r="G42" i="14" s="1"/>
  <c r="H42" i="14" s="1"/>
  <c r="E43" i="14"/>
  <c r="F43" i="14" s="1"/>
  <c r="G43" i="14" s="1"/>
  <c r="H43" i="14" s="1"/>
  <c r="E44" i="14"/>
  <c r="F44" i="14" s="1"/>
  <c r="G44" i="14" s="1"/>
  <c r="H44" i="14" s="1"/>
  <c r="E45" i="14"/>
  <c r="F45" i="14" s="1"/>
  <c r="G45" i="14" s="1"/>
  <c r="H45" i="14" s="1"/>
  <c r="E46" i="14"/>
  <c r="E47" i="14"/>
  <c r="F47" i="14" s="1"/>
  <c r="G47" i="14" s="1"/>
  <c r="H47" i="14" s="1"/>
  <c r="E48" i="14"/>
  <c r="F48" i="14" s="1"/>
  <c r="G48" i="14" s="1"/>
  <c r="H48" i="14" s="1"/>
  <c r="E49" i="14"/>
  <c r="F49" i="14" s="1"/>
  <c r="G49" i="14" s="1"/>
  <c r="H49" i="14" s="1"/>
  <c r="E50" i="14"/>
  <c r="F50" i="14" s="1"/>
  <c r="G50" i="14" s="1"/>
  <c r="H50" i="14" s="1"/>
  <c r="E51" i="14"/>
  <c r="F51" i="14" s="1"/>
  <c r="G51" i="14" s="1"/>
  <c r="H51" i="14" s="1"/>
  <c r="E52" i="14"/>
  <c r="F52" i="14" s="1"/>
  <c r="G52" i="14" s="1"/>
  <c r="H52" i="14" s="1"/>
  <c r="E53" i="14"/>
  <c r="F53" i="14" s="1"/>
  <c r="G53" i="14" s="1"/>
  <c r="H53" i="14" s="1"/>
  <c r="E54" i="14"/>
  <c r="F54" i="14" s="1"/>
  <c r="G54" i="14" s="1"/>
  <c r="H54" i="14" s="1"/>
  <c r="E55" i="14"/>
  <c r="F55" i="14" s="1"/>
  <c r="G55" i="14" s="1"/>
  <c r="H55" i="14" s="1"/>
  <c r="E56" i="14"/>
  <c r="F56" i="14" s="1"/>
  <c r="G56" i="14" s="1"/>
  <c r="H56" i="14" s="1"/>
  <c r="E57" i="14"/>
  <c r="F57" i="14" s="1"/>
  <c r="G57" i="14" s="1"/>
  <c r="H57" i="14" s="1"/>
  <c r="E58" i="14"/>
  <c r="F58" i="14" s="1"/>
  <c r="G58" i="14" s="1"/>
  <c r="H58" i="14" s="1"/>
  <c r="E59" i="14"/>
  <c r="F59" i="14" s="1"/>
  <c r="G59" i="14" s="1"/>
  <c r="H59" i="14" s="1"/>
  <c r="E60" i="14"/>
  <c r="F60" i="14" s="1"/>
  <c r="G60" i="14" s="1"/>
  <c r="H60" i="14" s="1"/>
  <c r="E61" i="14"/>
  <c r="F61" i="14" s="1"/>
  <c r="G61" i="14" s="1"/>
  <c r="H61" i="14" s="1"/>
  <c r="E62" i="14"/>
  <c r="F62" i="14" s="1"/>
  <c r="G62" i="14" s="1"/>
  <c r="H62" i="14" s="1"/>
  <c r="E63" i="14"/>
  <c r="F63" i="14" s="1"/>
  <c r="G63" i="14" s="1"/>
  <c r="H63" i="14" s="1"/>
  <c r="E64" i="14"/>
  <c r="F64" i="14" s="1"/>
  <c r="G64" i="14" s="1"/>
  <c r="H64" i="14" s="1"/>
  <c r="E65" i="14"/>
  <c r="F65" i="14" s="1"/>
  <c r="G65" i="14" s="1"/>
  <c r="H65" i="14" s="1"/>
  <c r="E66" i="14"/>
  <c r="F66" i="14" s="1"/>
  <c r="G66" i="14" s="1"/>
  <c r="H66" i="14" s="1"/>
  <c r="E67" i="14"/>
  <c r="F67" i="14" s="1"/>
  <c r="G67" i="14" s="1"/>
  <c r="H67" i="14" s="1"/>
  <c r="E68" i="14"/>
  <c r="F68" i="14" s="1"/>
  <c r="G68" i="14" s="1"/>
  <c r="H68" i="14" s="1"/>
  <c r="E69" i="14"/>
  <c r="F69" i="14" s="1"/>
  <c r="G69" i="14" s="1"/>
  <c r="H69" i="14" s="1"/>
  <c r="E70" i="14"/>
  <c r="F70" i="14" s="1"/>
  <c r="G70" i="14" s="1"/>
  <c r="H70" i="14" s="1"/>
  <c r="E71" i="14"/>
  <c r="F71" i="14" s="1"/>
  <c r="G71" i="14" s="1"/>
  <c r="H71" i="14" s="1"/>
  <c r="E72" i="14"/>
  <c r="F72" i="14" s="1"/>
  <c r="G72" i="14" s="1"/>
  <c r="H72" i="14" s="1"/>
  <c r="E73" i="14"/>
  <c r="F73" i="14" s="1"/>
  <c r="G73" i="14" s="1"/>
  <c r="H73" i="14" s="1"/>
  <c r="E74" i="14"/>
  <c r="F74" i="14" s="1"/>
  <c r="G74" i="14" s="1"/>
  <c r="H74" i="14" s="1"/>
  <c r="E75" i="14"/>
  <c r="F75" i="14" s="1"/>
  <c r="G75" i="14" s="1"/>
  <c r="H75" i="14" s="1"/>
  <c r="E76" i="14"/>
  <c r="F76" i="14" s="1"/>
  <c r="G76" i="14" s="1"/>
  <c r="H76" i="14" s="1"/>
  <c r="E77" i="14"/>
  <c r="F77" i="14" s="1"/>
  <c r="G77" i="14" s="1"/>
  <c r="H77" i="14" s="1"/>
  <c r="E78" i="14"/>
  <c r="F78" i="14" s="1"/>
  <c r="G78" i="14" s="1"/>
  <c r="H78" i="14" s="1"/>
  <c r="E79" i="14"/>
  <c r="F79" i="14" s="1"/>
  <c r="G79" i="14" s="1"/>
  <c r="H79" i="14" s="1"/>
  <c r="E80" i="14"/>
  <c r="F80" i="14" s="1"/>
  <c r="G80" i="14" s="1"/>
  <c r="H80" i="14" s="1"/>
  <c r="E81" i="14"/>
  <c r="F81" i="14" s="1"/>
  <c r="G81" i="14" s="1"/>
  <c r="H81" i="14" s="1"/>
  <c r="E82" i="14"/>
  <c r="F82" i="14" s="1"/>
  <c r="G82" i="14" s="1"/>
  <c r="H82" i="14" s="1"/>
  <c r="E83" i="14"/>
  <c r="F83" i="14" s="1"/>
  <c r="G83" i="14" s="1"/>
  <c r="H83" i="14" s="1"/>
  <c r="E84" i="14"/>
  <c r="F84" i="14" s="1"/>
  <c r="G84" i="14" s="1"/>
  <c r="H84" i="14" s="1"/>
  <c r="E85" i="14"/>
  <c r="F85" i="14" s="1"/>
  <c r="G85" i="14" s="1"/>
  <c r="H85" i="14" s="1"/>
  <c r="E86" i="14"/>
  <c r="F86" i="14" s="1"/>
  <c r="G86" i="14" s="1"/>
  <c r="H86" i="14" s="1"/>
  <c r="E87" i="14"/>
  <c r="F87" i="14" s="1"/>
  <c r="G87" i="14" s="1"/>
  <c r="H87" i="14" s="1"/>
  <c r="E88" i="14"/>
  <c r="F88" i="14" s="1"/>
  <c r="G88" i="14" s="1"/>
  <c r="H88" i="14" s="1"/>
  <c r="E89" i="14"/>
  <c r="F89" i="14" s="1"/>
  <c r="G89" i="14" s="1"/>
  <c r="H89" i="14" s="1"/>
  <c r="E90" i="14"/>
  <c r="F90" i="14" s="1"/>
  <c r="G90" i="14" s="1"/>
  <c r="H90" i="14" s="1"/>
  <c r="E91" i="14"/>
  <c r="F91" i="14" s="1"/>
  <c r="G91" i="14" s="1"/>
  <c r="H91" i="14" s="1"/>
  <c r="E92" i="14"/>
  <c r="F92" i="14" s="1"/>
  <c r="G92" i="14" s="1"/>
  <c r="H92" i="14" s="1"/>
  <c r="E93" i="14"/>
  <c r="F93" i="14" s="1"/>
  <c r="G93" i="14" s="1"/>
  <c r="H93" i="14" s="1"/>
  <c r="E94" i="14"/>
  <c r="F94" i="14" s="1"/>
  <c r="G94" i="14" s="1"/>
  <c r="H94" i="14" s="1"/>
  <c r="E95" i="14"/>
  <c r="F95" i="14" s="1"/>
  <c r="G95" i="14" s="1"/>
  <c r="H95" i="14" s="1"/>
  <c r="E96" i="14"/>
  <c r="F96" i="14" s="1"/>
  <c r="G96" i="14" s="1"/>
  <c r="H96" i="14" s="1"/>
  <c r="E97" i="14"/>
  <c r="F97" i="14" s="1"/>
  <c r="G97" i="14" s="1"/>
  <c r="H97" i="14" s="1"/>
  <c r="E98" i="14"/>
  <c r="F98" i="14" s="1"/>
  <c r="G98" i="14" s="1"/>
  <c r="H98" i="14" s="1"/>
  <c r="E99" i="14"/>
  <c r="F99" i="14" s="1"/>
  <c r="G99" i="14" s="1"/>
  <c r="H99" i="14" s="1"/>
  <c r="E100" i="14"/>
  <c r="F100" i="14" s="1"/>
  <c r="G100" i="14" s="1"/>
  <c r="H100" i="14" s="1"/>
  <c r="E101" i="14"/>
  <c r="F101" i="14" s="1"/>
  <c r="G101" i="14" s="1"/>
  <c r="H101" i="14" s="1"/>
  <c r="E102" i="14"/>
  <c r="F102" i="14" s="1"/>
  <c r="G102" i="14" s="1"/>
  <c r="H102" i="14" s="1"/>
  <c r="E103" i="14"/>
  <c r="F103" i="14" s="1"/>
  <c r="G103" i="14" s="1"/>
  <c r="H103" i="14" s="1"/>
  <c r="E104" i="14"/>
  <c r="F104" i="14" s="1"/>
  <c r="G104" i="14" s="1"/>
  <c r="H104" i="14" s="1"/>
  <c r="E105" i="14"/>
  <c r="F105" i="14" s="1"/>
  <c r="G105" i="14" s="1"/>
  <c r="H105" i="14" s="1"/>
  <c r="E106" i="14"/>
  <c r="F106" i="14" s="1"/>
  <c r="G106" i="14" s="1"/>
  <c r="H106" i="14" s="1"/>
  <c r="E107" i="14"/>
  <c r="F107" i="14" s="1"/>
  <c r="G107" i="14" s="1"/>
  <c r="H107" i="14" s="1"/>
  <c r="E108" i="14"/>
  <c r="F108" i="14" s="1"/>
  <c r="G108" i="14" s="1"/>
  <c r="H108" i="14" s="1"/>
  <c r="E109" i="14"/>
  <c r="F109" i="14" s="1"/>
  <c r="G109" i="14" s="1"/>
  <c r="H109" i="14" s="1"/>
  <c r="E110" i="14"/>
  <c r="F110" i="14" s="1"/>
  <c r="G110" i="14" s="1"/>
  <c r="H110" i="14" s="1"/>
  <c r="E111" i="14"/>
  <c r="F111" i="14" s="1"/>
  <c r="G111" i="14" s="1"/>
  <c r="H111" i="14" s="1"/>
  <c r="E112" i="14"/>
  <c r="F112" i="14" s="1"/>
  <c r="G112" i="14" s="1"/>
  <c r="H112" i="14" s="1"/>
  <c r="E113" i="14"/>
  <c r="F113" i="14" s="1"/>
  <c r="G113" i="14" s="1"/>
  <c r="H113" i="14" s="1"/>
  <c r="E114" i="14"/>
  <c r="F114" i="14" s="1"/>
  <c r="G114" i="14" s="1"/>
  <c r="H114" i="14" s="1"/>
  <c r="E115" i="14"/>
  <c r="F115" i="14" s="1"/>
  <c r="G115" i="14" s="1"/>
  <c r="H115" i="14" s="1"/>
  <c r="E116" i="14"/>
  <c r="F116" i="14" s="1"/>
  <c r="G116" i="14" s="1"/>
  <c r="H116" i="14" s="1"/>
  <c r="E117" i="14"/>
  <c r="E118" i="14"/>
  <c r="F118" i="14" s="1"/>
  <c r="G118" i="14" s="1"/>
  <c r="H118" i="14" s="1"/>
  <c r="E119" i="14"/>
  <c r="F119" i="14" s="1"/>
  <c r="G119" i="14" s="1"/>
  <c r="H119" i="14" s="1"/>
  <c r="E120" i="14"/>
  <c r="F120" i="14" s="1"/>
  <c r="G120" i="14" s="1"/>
  <c r="H120" i="14" s="1"/>
  <c r="E121" i="14"/>
  <c r="F121" i="14" s="1"/>
  <c r="G121" i="14" s="1"/>
  <c r="H121" i="14" s="1"/>
  <c r="E122" i="14"/>
  <c r="F122" i="14" s="1"/>
  <c r="G122" i="14" s="1"/>
  <c r="H122" i="14" s="1"/>
  <c r="E123" i="14"/>
  <c r="F123" i="14" s="1"/>
  <c r="G123" i="14" s="1"/>
  <c r="H123" i="14" s="1"/>
  <c r="E124" i="14"/>
  <c r="F124" i="14" s="1"/>
  <c r="G124" i="14" s="1"/>
  <c r="H124" i="14" s="1"/>
  <c r="E125" i="14"/>
  <c r="F125" i="14" s="1"/>
  <c r="G125" i="14" s="1"/>
  <c r="H125" i="14" s="1"/>
  <c r="E126" i="14"/>
  <c r="F126" i="14" s="1"/>
  <c r="G126" i="14" s="1"/>
  <c r="H126" i="14" s="1"/>
  <c r="E127" i="14"/>
  <c r="F127" i="14" s="1"/>
  <c r="G127" i="14" s="1"/>
  <c r="H127" i="14" s="1"/>
  <c r="E128" i="14"/>
  <c r="F128" i="14" s="1"/>
  <c r="G128" i="14" s="1"/>
  <c r="H128" i="14" s="1"/>
  <c r="E129" i="14"/>
  <c r="F129" i="14" s="1"/>
  <c r="G129" i="14" s="1"/>
  <c r="H129" i="14" s="1"/>
  <c r="E130" i="14"/>
  <c r="F130" i="14" s="1"/>
  <c r="G130" i="14" s="1"/>
  <c r="H130" i="14" s="1"/>
  <c r="E131" i="14"/>
  <c r="F131" i="14" s="1"/>
  <c r="G131" i="14" s="1"/>
  <c r="H131" i="14" s="1"/>
  <c r="E132" i="14"/>
  <c r="F132" i="14" s="1"/>
  <c r="G132" i="14" s="1"/>
  <c r="H132" i="14" s="1"/>
  <c r="E133" i="14"/>
  <c r="F133" i="14" s="1"/>
  <c r="G133" i="14" s="1"/>
  <c r="H133" i="14" s="1"/>
  <c r="E134" i="14"/>
  <c r="F134" i="14" s="1"/>
  <c r="G134" i="14" s="1"/>
  <c r="H134" i="14" s="1"/>
  <c r="E135" i="14"/>
  <c r="F135" i="14" s="1"/>
  <c r="G135" i="14" s="1"/>
  <c r="H135" i="14" s="1"/>
  <c r="E136" i="14"/>
  <c r="F136" i="14" s="1"/>
  <c r="G136" i="14" s="1"/>
  <c r="H136" i="14" s="1"/>
  <c r="E137" i="14"/>
  <c r="F137" i="14" s="1"/>
  <c r="G137" i="14" s="1"/>
  <c r="H137" i="14" s="1"/>
  <c r="E138" i="14"/>
  <c r="F138" i="14" s="1"/>
  <c r="G138" i="14" s="1"/>
  <c r="H138" i="14" s="1"/>
  <c r="E139" i="14"/>
  <c r="F139" i="14" s="1"/>
  <c r="G139" i="14" s="1"/>
  <c r="H139" i="14" s="1"/>
  <c r="E140" i="14"/>
  <c r="F140" i="14" s="1"/>
  <c r="G140" i="14" s="1"/>
  <c r="H140" i="14" s="1"/>
  <c r="E141" i="14"/>
  <c r="F141" i="14" s="1"/>
  <c r="G141" i="14" s="1"/>
  <c r="H141" i="14" s="1"/>
  <c r="E142" i="14"/>
  <c r="F142" i="14" s="1"/>
  <c r="G142" i="14" s="1"/>
  <c r="H142" i="14" s="1"/>
  <c r="E143" i="14"/>
  <c r="F143" i="14" s="1"/>
  <c r="G143" i="14" s="1"/>
  <c r="H143" i="14" s="1"/>
  <c r="E144" i="14"/>
  <c r="F144" i="14" s="1"/>
  <c r="G144" i="14" s="1"/>
  <c r="H144" i="14" s="1"/>
  <c r="E145" i="14"/>
  <c r="F145" i="14" s="1"/>
  <c r="G145" i="14" s="1"/>
  <c r="H145" i="14" s="1"/>
  <c r="E146" i="14"/>
  <c r="F146" i="14" s="1"/>
  <c r="G146" i="14" s="1"/>
  <c r="H146" i="14" s="1"/>
  <c r="E147" i="14"/>
  <c r="F147" i="14" s="1"/>
  <c r="G147" i="14" s="1"/>
  <c r="H147" i="14" s="1"/>
  <c r="E148" i="14"/>
  <c r="F148" i="14" s="1"/>
  <c r="G148" i="14" s="1"/>
  <c r="H148" i="14" s="1"/>
  <c r="E149" i="14"/>
  <c r="F149" i="14" s="1"/>
  <c r="G149" i="14" s="1"/>
  <c r="H149" i="14" s="1"/>
  <c r="E150" i="14"/>
  <c r="F150" i="14" s="1"/>
  <c r="G150" i="14" s="1"/>
  <c r="H150" i="14" s="1"/>
  <c r="E151" i="14"/>
  <c r="F151" i="14" s="1"/>
  <c r="G151" i="14" s="1"/>
  <c r="H151" i="14" s="1"/>
  <c r="E152" i="14"/>
  <c r="F152" i="14" s="1"/>
  <c r="G152" i="14" s="1"/>
  <c r="H152" i="14" s="1"/>
  <c r="E153" i="14"/>
  <c r="F153" i="14" s="1"/>
  <c r="G153" i="14" s="1"/>
  <c r="H153" i="14" s="1"/>
  <c r="E154" i="14"/>
  <c r="F154" i="14" s="1"/>
  <c r="G154" i="14" s="1"/>
  <c r="H154" i="14" s="1"/>
  <c r="E155" i="14"/>
  <c r="F155" i="14" s="1"/>
  <c r="G155" i="14" s="1"/>
  <c r="H155" i="14" s="1"/>
  <c r="E156" i="14"/>
  <c r="F156" i="14" s="1"/>
  <c r="G156" i="14" s="1"/>
  <c r="H156" i="14" s="1"/>
  <c r="E157" i="14"/>
  <c r="F157" i="14" s="1"/>
  <c r="G157" i="14" s="1"/>
  <c r="H157" i="14" s="1"/>
  <c r="E158" i="14"/>
  <c r="F158" i="14" s="1"/>
  <c r="G158" i="14" s="1"/>
  <c r="H158" i="14" s="1"/>
  <c r="E159" i="14"/>
  <c r="F159" i="14" s="1"/>
  <c r="G159" i="14" s="1"/>
  <c r="H159" i="14" s="1"/>
  <c r="E4" i="14"/>
  <c r="E5" i="14"/>
  <c r="F5" i="14" s="1"/>
  <c r="E6" i="14"/>
  <c r="E7" i="14"/>
  <c r="E8" i="14"/>
  <c r="E9" i="14"/>
  <c r="E10" i="14"/>
  <c r="E11" i="14"/>
  <c r="E12" i="14"/>
  <c r="E13" i="14"/>
  <c r="E14" i="14"/>
  <c r="E3" i="14"/>
  <c r="F3" i="14" s="1"/>
  <c r="J22" i="13" l="1"/>
  <c r="I22" i="13"/>
  <c r="H22" i="13"/>
  <c r="D5" i="15"/>
  <c r="G36" i="14"/>
  <c r="J9" i="15"/>
  <c r="G16" i="14"/>
  <c r="J5" i="15"/>
  <c r="J10" i="15"/>
  <c r="D18" i="15"/>
  <c r="E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E130" i="17"/>
  <c r="E131" i="17"/>
  <c r="E132" i="17"/>
  <c r="E133" i="17"/>
  <c r="E134" i="17"/>
  <c r="E135" i="17"/>
  <c r="E136" i="17"/>
  <c r="E137" i="17"/>
  <c r="E138" i="17"/>
  <c r="E139" i="17"/>
  <c r="E140" i="17"/>
  <c r="E141" i="17"/>
  <c r="E142" i="17"/>
  <c r="E143" i="17"/>
  <c r="E144" i="17"/>
  <c r="E145" i="17"/>
  <c r="E146" i="17"/>
  <c r="E147" i="17"/>
  <c r="E148" i="17"/>
  <c r="E149" i="17"/>
  <c r="E150" i="17"/>
  <c r="E151" i="17"/>
  <c r="E152" i="17"/>
  <c r="E153" i="17"/>
  <c r="E154" i="17"/>
  <c r="E155" i="17"/>
  <c r="E156" i="17"/>
  <c r="E157" i="17"/>
  <c r="E158" i="17"/>
  <c r="E159" i="17"/>
  <c r="E160" i="17"/>
  <c r="E161" i="17"/>
  <c r="E162" i="17"/>
  <c r="E163" i="17"/>
  <c r="E164" i="17"/>
  <c r="E165" i="17"/>
  <c r="E166" i="17"/>
  <c r="E167" i="17"/>
  <c r="E168" i="17"/>
  <c r="E169" i="17"/>
  <c r="E170" i="17"/>
  <c r="E171" i="17"/>
  <c r="E172" i="17"/>
  <c r="E173" i="17"/>
  <c r="E174" i="17"/>
  <c r="E175" i="17"/>
  <c r="E176" i="17"/>
  <c r="E177" i="17"/>
  <c r="E178" i="17"/>
  <c r="E179" i="17"/>
  <c r="E180" i="17"/>
  <c r="E181" i="17"/>
  <c r="E182" i="17"/>
  <c r="E183" i="17"/>
  <c r="E184" i="17"/>
  <c r="E185" i="17"/>
  <c r="E186" i="17"/>
  <c r="E187" i="17"/>
  <c r="E188" i="17"/>
  <c r="E189" i="17"/>
  <c r="E190" i="17"/>
  <c r="E191" i="17"/>
  <c r="E192" i="17"/>
  <c r="E193" i="17"/>
  <c r="E194" i="17"/>
  <c r="E195" i="17"/>
  <c r="E196" i="17"/>
  <c r="E197" i="17"/>
  <c r="E198" i="17"/>
  <c r="E199" i="17"/>
  <c r="E200" i="17"/>
  <c r="E201" i="17"/>
  <c r="E202" i="17"/>
  <c r="E203" i="17"/>
  <c r="E204" i="17"/>
  <c r="E205" i="17"/>
  <c r="E206" i="17"/>
  <c r="E207" i="17"/>
  <c r="E208" i="17"/>
  <c r="E209" i="17"/>
  <c r="E210" i="17"/>
  <c r="E211" i="17"/>
  <c r="E212" i="17"/>
  <c r="E213" i="17"/>
  <c r="E214" i="17"/>
  <c r="E215" i="17"/>
  <c r="E216" i="17"/>
  <c r="E217" i="17"/>
  <c r="E218" i="17"/>
  <c r="E219" i="17"/>
  <c r="E220" i="17"/>
  <c r="E221" i="17"/>
  <c r="E222" i="17"/>
  <c r="E223" i="17"/>
  <c r="E224" i="17"/>
  <c r="E225" i="17"/>
  <c r="E226" i="17"/>
  <c r="E227" i="17"/>
  <c r="E228" i="17"/>
  <c r="E229" i="17"/>
  <c r="E230" i="17"/>
  <c r="E231" i="17"/>
  <c r="E232" i="17"/>
  <c r="E233" i="17"/>
  <c r="E234" i="17"/>
  <c r="E235" i="17"/>
  <c r="E236" i="17"/>
  <c r="E237" i="17"/>
  <c r="E238" i="17"/>
  <c r="E239" i="17"/>
  <c r="E240" i="17"/>
  <c r="E241" i="17"/>
  <c r="E242" i="17"/>
  <c r="E243" i="17"/>
  <c r="E244" i="17"/>
  <c r="E245" i="17"/>
  <c r="E246" i="17"/>
  <c r="E247" i="17"/>
  <c r="E248" i="17"/>
  <c r="E249" i="17"/>
  <c r="E250" i="17"/>
  <c r="E251" i="17"/>
  <c r="E252" i="17"/>
  <c r="E253" i="17"/>
  <c r="E254" i="17"/>
  <c r="E255" i="17"/>
  <c r="E256" i="17"/>
  <c r="E257" i="17"/>
  <c r="E258" i="17"/>
  <c r="E259" i="17"/>
  <c r="E260" i="17"/>
  <c r="E261" i="17"/>
  <c r="E262" i="17"/>
  <c r="E263" i="17"/>
  <c r="E264" i="17"/>
  <c r="E265" i="17"/>
  <c r="E266" i="17"/>
  <c r="E267" i="17"/>
  <c r="E268" i="17"/>
  <c r="E269" i="17"/>
  <c r="E270" i="17"/>
  <c r="E271" i="17"/>
  <c r="E272" i="17"/>
  <c r="E273" i="17"/>
  <c r="E274" i="17"/>
  <c r="E275" i="17"/>
  <c r="E276" i="17"/>
  <c r="E277" i="17"/>
  <c r="E278" i="17"/>
  <c r="E279" i="17"/>
  <c r="E280" i="17"/>
  <c r="E281" i="17"/>
  <c r="E282" i="17"/>
  <c r="E283" i="17"/>
  <c r="E284" i="17"/>
  <c r="E285" i="17"/>
  <c r="E286" i="17"/>
  <c r="E287" i="17"/>
  <c r="E288" i="17"/>
  <c r="E289" i="17"/>
  <c r="E290" i="17"/>
  <c r="E291" i="17"/>
  <c r="E292" i="17"/>
  <c r="E293" i="17"/>
  <c r="E294" i="17"/>
  <c r="E295" i="17"/>
  <c r="E296" i="17"/>
  <c r="E297" i="17"/>
  <c r="E298" i="17"/>
  <c r="E299" i="17"/>
  <c r="E300" i="17"/>
  <c r="E301" i="17"/>
  <c r="E302" i="17"/>
  <c r="E303" i="17"/>
  <c r="E304" i="17"/>
  <c r="E305" i="17"/>
  <c r="E306" i="17"/>
  <c r="E307" i="17"/>
  <c r="E308" i="17"/>
  <c r="E309" i="17"/>
  <c r="E310" i="17"/>
  <c r="E311" i="17"/>
  <c r="E312" i="17"/>
  <c r="E313" i="17"/>
  <c r="E314" i="17"/>
  <c r="E315" i="17"/>
  <c r="E316" i="17"/>
  <c r="E317" i="17"/>
  <c r="E318" i="17"/>
  <c r="E319" i="17"/>
  <c r="E320" i="17"/>
  <c r="E321" i="17"/>
  <c r="E322" i="17"/>
  <c r="E323" i="17"/>
  <c r="E324" i="17"/>
  <c r="E325" i="17"/>
  <c r="E326" i="17"/>
  <c r="E327" i="17"/>
  <c r="E328" i="17"/>
  <c r="E329" i="17"/>
  <c r="E330" i="17"/>
  <c r="E331" i="17"/>
  <c r="E332" i="17"/>
  <c r="E333" i="17"/>
  <c r="E334" i="17"/>
  <c r="E335" i="17"/>
  <c r="E336" i="17"/>
  <c r="E337" i="17"/>
  <c r="E338" i="17"/>
  <c r="E339" i="17"/>
  <c r="E340" i="17"/>
  <c r="E341" i="17"/>
  <c r="E342" i="17"/>
  <c r="E343" i="17"/>
  <c r="E344" i="17"/>
  <c r="E345" i="17"/>
  <c r="E346" i="17"/>
  <c r="E347" i="17"/>
  <c r="E348" i="17"/>
  <c r="E349" i="17"/>
  <c r="E350" i="17"/>
  <c r="E351" i="17"/>
  <c r="E352" i="17"/>
  <c r="E353" i="17"/>
  <c r="E354" i="17"/>
  <c r="E355" i="17"/>
  <c r="E356" i="17"/>
  <c r="E357" i="17"/>
  <c r="E358" i="17"/>
  <c r="E359" i="17"/>
  <c r="E360" i="17"/>
  <c r="E361" i="17"/>
  <c r="E362" i="17"/>
  <c r="E363" i="17"/>
  <c r="E364" i="17"/>
  <c r="E365" i="17"/>
  <c r="E366" i="17"/>
  <c r="E367" i="17"/>
  <c r="E368" i="17"/>
  <c r="E369" i="17"/>
  <c r="E370" i="17"/>
  <c r="E371" i="17"/>
  <c r="E372" i="17"/>
  <c r="E373" i="17"/>
  <c r="E374" i="17"/>
  <c r="E375" i="17"/>
  <c r="E376" i="17"/>
  <c r="E377" i="17"/>
  <c r="E378" i="17"/>
  <c r="E379" i="17"/>
  <c r="E380" i="17"/>
  <c r="E381" i="17"/>
  <c r="E382" i="17"/>
  <c r="E383" i="17"/>
  <c r="E384" i="17"/>
  <c r="E385" i="17"/>
  <c r="E386" i="17"/>
  <c r="E387" i="17"/>
  <c r="E388" i="17"/>
  <c r="E389" i="17"/>
  <c r="E390" i="17"/>
  <c r="E391" i="17"/>
  <c r="E392" i="17"/>
  <c r="E393" i="17"/>
  <c r="E394" i="17"/>
  <c r="E395" i="17"/>
  <c r="E396" i="17"/>
  <c r="E397" i="17"/>
  <c r="E398" i="17"/>
  <c r="E399" i="17"/>
  <c r="E400" i="17"/>
  <c r="E401" i="17"/>
  <c r="E402" i="17"/>
  <c r="E403" i="17"/>
  <c r="E404" i="17"/>
  <c r="E405" i="17"/>
  <c r="E406" i="17"/>
  <c r="E407" i="17"/>
  <c r="E408" i="17"/>
  <c r="E409" i="17"/>
  <c r="E410" i="17"/>
  <c r="E411" i="17"/>
  <c r="E412" i="17"/>
  <c r="E413" i="17"/>
  <c r="E414" i="17"/>
  <c r="E415" i="17"/>
  <c r="E416" i="17"/>
  <c r="E417" i="17"/>
  <c r="E418" i="17"/>
  <c r="E419" i="17"/>
  <c r="E420" i="17"/>
  <c r="E421" i="17"/>
  <c r="E422" i="17"/>
  <c r="E423" i="17"/>
  <c r="E424" i="17"/>
  <c r="E425" i="17"/>
  <c r="E426" i="17"/>
  <c r="E427" i="17"/>
  <c r="E428" i="17"/>
  <c r="E429" i="17"/>
  <c r="E430" i="17"/>
  <c r="E431" i="17"/>
  <c r="E432" i="17"/>
  <c r="E433" i="17"/>
  <c r="E434" i="17"/>
  <c r="E435" i="17"/>
  <c r="E436" i="17"/>
  <c r="E437" i="17"/>
  <c r="E438" i="17"/>
  <c r="E439" i="17"/>
  <c r="E440" i="17"/>
  <c r="E441" i="17"/>
  <c r="E442" i="17"/>
  <c r="E443" i="17"/>
  <c r="E444" i="17"/>
  <c r="E445" i="17"/>
  <c r="E446" i="17"/>
  <c r="E447" i="17"/>
  <c r="E448" i="17"/>
  <c r="E449" i="17"/>
  <c r="E450" i="17"/>
  <c r="E451" i="17"/>
  <c r="E452" i="17"/>
  <c r="E453" i="17"/>
  <c r="E454" i="17"/>
  <c r="E455" i="17"/>
  <c r="E456" i="17"/>
  <c r="E457" i="17"/>
  <c r="E458" i="17"/>
  <c r="E459" i="17"/>
  <c r="E460" i="17"/>
  <c r="E461" i="17"/>
  <c r="E462" i="17"/>
  <c r="E463" i="17"/>
  <c r="E464" i="17"/>
  <c r="E465" i="17"/>
  <c r="E466" i="17"/>
  <c r="E467" i="17"/>
  <c r="E468" i="17"/>
  <c r="E469" i="17"/>
  <c r="E470" i="17"/>
  <c r="E471" i="17"/>
  <c r="E472" i="17"/>
  <c r="E473" i="17"/>
  <c r="E474" i="17"/>
  <c r="E475" i="17"/>
  <c r="E476" i="17"/>
  <c r="E477" i="17"/>
  <c r="E478" i="17"/>
  <c r="E479" i="17"/>
  <c r="E480" i="17"/>
  <c r="E481" i="17"/>
  <c r="E482" i="17"/>
  <c r="E483" i="17"/>
  <c r="E484" i="17"/>
  <c r="E485" i="17"/>
  <c r="E486" i="17"/>
  <c r="E487" i="17"/>
  <c r="E488" i="17"/>
  <c r="E489" i="17"/>
  <c r="E490" i="17"/>
  <c r="E491" i="17"/>
  <c r="E492" i="17"/>
  <c r="E493" i="17"/>
  <c r="E494" i="17"/>
  <c r="E495" i="17"/>
  <c r="E496" i="17"/>
  <c r="E497" i="17"/>
  <c r="E498" i="17"/>
  <c r="E499" i="17"/>
  <c r="E500" i="17"/>
  <c r="E501" i="17"/>
  <c r="E502" i="17"/>
  <c r="E503" i="17"/>
  <c r="E504" i="17"/>
  <c r="E505" i="17"/>
  <c r="E506" i="17"/>
  <c r="E507" i="17"/>
  <c r="E508" i="17"/>
  <c r="E509" i="17"/>
  <c r="E510" i="17"/>
  <c r="E511" i="17"/>
  <c r="E512" i="17"/>
  <c r="E513" i="17"/>
  <c r="E514" i="17"/>
  <c r="E515" i="17"/>
  <c r="E516" i="17"/>
  <c r="E517" i="17"/>
  <c r="E518" i="17"/>
  <c r="E519" i="17"/>
  <c r="E520" i="17"/>
  <c r="E521" i="17"/>
  <c r="E522" i="17"/>
  <c r="E523" i="17"/>
  <c r="E524" i="17"/>
  <c r="E525" i="17"/>
  <c r="E526" i="17"/>
  <c r="E527" i="17"/>
  <c r="E528" i="17"/>
  <c r="E529" i="17"/>
  <c r="E530" i="17"/>
  <c r="E531" i="17"/>
  <c r="E532" i="17"/>
  <c r="E533" i="17"/>
  <c r="E534" i="17"/>
  <c r="E535" i="17"/>
  <c r="E536" i="17"/>
  <c r="E537" i="17"/>
  <c r="E538" i="17"/>
  <c r="E539" i="17"/>
  <c r="E540" i="17"/>
  <c r="E541" i="17"/>
  <c r="E542" i="17"/>
  <c r="E543" i="17"/>
  <c r="E544" i="17"/>
  <c r="E545" i="17"/>
  <c r="E546" i="17"/>
  <c r="E547" i="17"/>
  <c r="E548" i="17"/>
  <c r="E549" i="17"/>
  <c r="E550" i="17"/>
  <c r="E551" i="17"/>
  <c r="E552" i="17"/>
  <c r="E553" i="17"/>
  <c r="E554" i="17"/>
  <c r="E555" i="17"/>
  <c r="E556" i="17"/>
  <c r="E557" i="17"/>
  <c r="E558" i="17"/>
  <c r="E559" i="17"/>
  <c r="E560" i="17"/>
  <c r="E561" i="17"/>
  <c r="E562" i="17"/>
  <c r="E563" i="17"/>
  <c r="E564" i="17"/>
  <c r="E565" i="17"/>
  <c r="E566" i="17"/>
  <c r="E567" i="17"/>
  <c r="E568" i="17"/>
  <c r="E569" i="17"/>
  <c r="E570" i="17"/>
  <c r="E571" i="17"/>
  <c r="E572" i="17"/>
  <c r="E573" i="17"/>
  <c r="E574" i="17"/>
  <c r="E575" i="17"/>
  <c r="E576" i="17"/>
  <c r="E577" i="17"/>
  <c r="E578" i="17"/>
  <c r="E579" i="17"/>
  <c r="E580" i="17"/>
  <c r="E581" i="17"/>
  <c r="E582" i="17"/>
  <c r="E583" i="17"/>
  <c r="E584" i="17"/>
  <c r="E585" i="17"/>
  <c r="E586" i="17"/>
  <c r="E587" i="17"/>
  <c r="E588" i="17"/>
  <c r="E589" i="17"/>
  <c r="E590" i="17"/>
  <c r="E591" i="17"/>
  <c r="E592" i="17"/>
  <c r="E593" i="17"/>
  <c r="E594" i="17"/>
  <c r="E595" i="17"/>
  <c r="E596" i="17"/>
  <c r="E597" i="17"/>
  <c r="E598" i="17"/>
  <c r="E599" i="17"/>
  <c r="E600" i="17"/>
  <c r="E601" i="17"/>
  <c r="E602" i="17"/>
  <c r="E603" i="17"/>
  <c r="E604" i="17"/>
  <c r="E605" i="17"/>
  <c r="E606" i="17"/>
  <c r="E607" i="17"/>
  <c r="E608" i="17"/>
  <c r="E609" i="17"/>
  <c r="E610" i="17"/>
  <c r="E611" i="17"/>
  <c r="E612" i="17"/>
  <c r="E613" i="17"/>
  <c r="E614" i="17"/>
  <c r="E615" i="17"/>
  <c r="E616" i="17"/>
  <c r="E617" i="17"/>
  <c r="E618" i="17"/>
  <c r="E619" i="17"/>
  <c r="E620" i="17"/>
  <c r="E621" i="17"/>
  <c r="E622" i="17"/>
  <c r="E623" i="17"/>
  <c r="E624" i="17"/>
  <c r="E625" i="17"/>
  <c r="E626" i="17"/>
  <c r="E627" i="17"/>
  <c r="E628" i="17"/>
  <c r="E629" i="17"/>
  <c r="E630" i="17"/>
  <c r="E631" i="17"/>
  <c r="E632" i="17"/>
  <c r="E633" i="17"/>
  <c r="E634" i="17"/>
  <c r="E635" i="17"/>
  <c r="E636" i="17"/>
  <c r="E637" i="17"/>
  <c r="E638" i="17"/>
  <c r="E639" i="17"/>
  <c r="E640" i="17"/>
  <c r="E641" i="17"/>
  <c r="E642" i="17"/>
  <c r="E643" i="17"/>
  <c r="E644" i="17"/>
  <c r="E645" i="17"/>
  <c r="E646" i="17"/>
  <c r="E647" i="17"/>
  <c r="E648" i="17"/>
  <c r="E649" i="17"/>
  <c r="E650" i="17"/>
  <c r="E651" i="17"/>
  <c r="E652" i="17"/>
  <c r="E653" i="17"/>
  <c r="E654" i="17"/>
  <c r="E655" i="17"/>
  <c r="E656" i="17"/>
  <c r="E657" i="17"/>
  <c r="E658" i="17"/>
  <c r="E659" i="17"/>
  <c r="E660" i="17"/>
  <c r="E661" i="17"/>
  <c r="E662" i="17"/>
  <c r="E663" i="17"/>
  <c r="E664" i="17"/>
  <c r="E665" i="17"/>
  <c r="E666" i="17"/>
  <c r="E667" i="17"/>
  <c r="E668" i="17"/>
  <c r="E669" i="17"/>
  <c r="E670" i="17"/>
  <c r="E671" i="17"/>
  <c r="E672" i="17"/>
  <c r="E673" i="17"/>
  <c r="E674" i="17"/>
  <c r="E675" i="17"/>
  <c r="E676" i="17"/>
  <c r="E677" i="17"/>
  <c r="E678" i="17"/>
  <c r="E679" i="17"/>
  <c r="E680" i="17"/>
  <c r="E681" i="17"/>
  <c r="E682" i="17"/>
  <c r="E683" i="17"/>
  <c r="E684" i="17"/>
  <c r="E685" i="17"/>
  <c r="E686" i="17"/>
  <c r="E687" i="17"/>
  <c r="E688" i="17"/>
  <c r="E689" i="17"/>
  <c r="E690" i="17"/>
  <c r="E691" i="17"/>
  <c r="E692" i="17"/>
  <c r="E693" i="17"/>
  <c r="E694" i="17"/>
  <c r="E695" i="17"/>
  <c r="E696" i="17"/>
  <c r="E697" i="17"/>
  <c r="E698" i="17"/>
  <c r="E699" i="17"/>
  <c r="E700" i="17"/>
  <c r="E701" i="17"/>
  <c r="E702" i="17"/>
  <c r="E703" i="17"/>
  <c r="E704" i="17"/>
  <c r="E705" i="17"/>
  <c r="E706" i="17"/>
  <c r="E707" i="17"/>
  <c r="E708" i="17"/>
  <c r="E709" i="17"/>
  <c r="E710" i="17"/>
  <c r="E711" i="17"/>
  <c r="E712" i="17"/>
  <c r="E713" i="17"/>
  <c r="E714" i="17"/>
  <c r="E715" i="17"/>
  <c r="E716" i="17"/>
  <c r="E717" i="17"/>
  <c r="E718" i="17"/>
  <c r="E719" i="17"/>
  <c r="E720" i="17"/>
  <c r="E721" i="17"/>
  <c r="E722" i="17"/>
  <c r="E723" i="17"/>
  <c r="E724" i="17"/>
  <c r="E725" i="17"/>
  <c r="E726" i="17"/>
  <c r="E727" i="17"/>
  <c r="E728" i="17"/>
  <c r="E729" i="17"/>
  <c r="E730" i="17"/>
  <c r="E731" i="17"/>
  <c r="E732" i="17"/>
  <c r="E733" i="17"/>
  <c r="E734" i="17"/>
  <c r="E735" i="17"/>
  <c r="E736" i="17"/>
  <c r="E737" i="17"/>
  <c r="E738" i="17"/>
  <c r="E739" i="17"/>
  <c r="E740" i="17"/>
  <c r="E741" i="17"/>
  <c r="E742" i="17"/>
  <c r="E743" i="17"/>
  <c r="E744" i="17"/>
  <c r="E745" i="17"/>
  <c r="E746" i="17"/>
  <c r="E747" i="17"/>
  <c r="E748" i="17"/>
  <c r="E749" i="17"/>
  <c r="E750" i="17"/>
  <c r="E751" i="17"/>
  <c r="E752" i="17"/>
  <c r="E753" i="17"/>
  <c r="E754" i="17"/>
  <c r="E755" i="17"/>
  <c r="E756" i="17"/>
  <c r="E757" i="17"/>
  <c r="E758" i="17"/>
  <c r="E759" i="17"/>
  <c r="E760" i="17"/>
  <c r="E761" i="17"/>
  <c r="E762" i="17"/>
  <c r="E763" i="17"/>
  <c r="E764" i="17"/>
  <c r="E765" i="17"/>
  <c r="E766" i="17"/>
  <c r="E767" i="17"/>
  <c r="E768" i="17"/>
  <c r="E769" i="17"/>
  <c r="E770" i="17"/>
  <c r="E771" i="17"/>
  <c r="E772" i="17"/>
  <c r="E773" i="17"/>
  <c r="E774" i="17"/>
  <c r="E775" i="17"/>
  <c r="E776" i="17"/>
  <c r="E777" i="17"/>
  <c r="E778" i="17"/>
  <c r="E779" i="17"/>
  <c r="E780" i="17"/>
  <c r="E781" i="17"/>
  <c r="E782" i="17"/>
  <c r="E783" i="17"/>
  <c r="E784" i="17"/>
  <c r="E785" i="17"/>
  <c r="E786" i="17"/>
  <c r="E787" i="17"/>
  <c r="E788" i="17"/>
  <c r="E789" i="17"/>
  <c r="E790" i="17"/>
  <c r="E791" i="17"/>
  <c r="E792" i="17"/>
  <c r="E793" i="17"/>
  <c r="E794" i="17"/>
  <c r="E795" i="17"/>
  <c r="E796" i="17"/>
  <c r="E797" i="17"/>
  <c r="E798" i="17"/>
  <c r="E799" i="17"/>
  <c r="E800" i="17"/>
  <c r="E801" i="17"/>
  <c r="E802" i="17"/>
  <c r="E803" i="17"/>
  <c r="E804" i="17"/>
  <c r="E805" i="17"/>
  <c r="E806" i="17"/>
  <c r="E807" i="17"/>
  <c r="E808" i="17"/>
  <c r="E809" i="17"/>
  <c r="E810" i="17"/>
  <c r="E811" i="17"/>
  <c r="E812" i="17"/>
  <c r="E813" i="17"/>
  <c r="E814" i="17"/>
  <c r="E815" i="17"/>
  <c r="E816" i="17"/>
  <c r="E817" i="17"/>
  <c r="E818" i="17"/>
  <c r="E819" i="17"/>
  <c r="E820" i="17"/>
  <c r="E821" i="17"/>
  <c r="E822" i="17"/>
  <c r="E823" i="17"/>
  <c r="E824" i="17"/>
  <c r="E825" i="17"/>
  <c r="E826" i="17"/>
  <c r="E827" i="17"/>
  <c r="E828" i="17"/>
  <c r="E829" i="17"/>
  <c r="E830" i="17"/>
  <c r="E831" i="17"/>
  <c r="E832" i="17"/>
  <c r="E833" i="17"/>
  <c r="E834" i="17"/>
  <c r="E835" i="17"/>
  <c r="E836" i="17"/>
  <c r="E837" i="17"/>
  <c r="E838" i="17"/>
  <c r="E839" i="17"/>
  <c r="E840" i="17"/>
  <c r="E841" i="17"/>
  <c r="E842" i="17"/>
  <c r="E843" i="17"/>
  <c r="E844" i="17"/>
  <c r="E845" i="17"/>
  <c r="E846" i="17"/>
  <c r="E847" i="17"/>
  <c r="E848" i="17"/>
  <c r="E849" i="17"/>
  <c r="E850" i="17"/>
  <c r="E851" i="17"/>
  <c r="E852" i="17"/>
  <c r="E853" i="17"/>
  <c r="E854" i="17"/>
  <c r="E855" i="17"/>
  <c r="E856" i="17"/>
  <c r="E857" i="17"/>
  <c r="E858" i="17"/>
  <c r="E859" i="17"/>
  <c r="E860" i="17"/>
  <c r="E861" i="17"/>
  <c r="E862" i="17"/>
  <c r="E863" i="17"/>
  <c r="E864" i="17"/>
  <c r="E865" i="17"/>
  <c r="E866" i="17"/>
  <c r="E867" i="17"/>
  <c r="E868" i="17"/>
  <c r="E869" i="17"/>
  <c r="E870" i="17"/>
  <c r="E871" i="17"/>
  <c r="E872" i="17"/>
  <c r="E873" i="17"/>
  <c r="E874" i="17"/>
  <c r="E875" i="17"/>
  <c r="E876" i="17"/>
  <c r="E877" i="17"/>
  <c r="E878" i="17"/>
  <c r="E879" i="17"/>
  <c r="E880" i="17"/>
  <c r="E881" i="17"/>
  <c r="E882" i="17"/>
  <c r="E883" i="17"/>
  <c r="E884" i="17"/>
  <c r="E885" i="17"/>
  <c r="E886" i="17"/>
  <c r="E887" i="17"/>
  <c r="E888" i="17"/>
  <c r="E889" i="17"/>
  <c r="E890" i="17"/>
  <c r="E891" i="17"/>
  <c r="E892" i="17"/>
  <c r="E893" i="17"/>
  <c r="E894" i="17"/>
  <c r="E895" i="17"/>
  <c r="E896" i="17"/>
  <c r="E897" i="17"/>
  <c r="E898" i="17"/>
  <c r="E899" i="17"/>
  <c r="E900" i="17"/>
  <c r="E901" i="17"/>
  <c r="E902" i="17"/>
  <c r="E903" i="17"/>
  <c r="E904" i="17"/>
  <c r="E905" i="17"/>
  <c r="E906" i="17"/>
  <c r="E907" i="17"/>
  <c r="E908" i="17"/>
  <c r="E909" i="17"/>
  <c r="E910" i="17"/>
  <c r="E911" i="17"/>
  <c r="E912" i="17"/>
  <c r="E913" i="17"/>
  <c r="E914" i="17"/>
  <c r="E915" i="17"/>
  <c r="E916" i="17"/>
  <c r="E917" i="17"/>
  <c r="E918" i="17"/>
  <c r="E919" i="17"/>
  <c r="E920" i="17"/>
  <c r="E921" i="17"/>
  <c r="E922" i="17"/>
  <c r="E923" i="17"/>
  <c r="E924" i="17"/>
  <c r="E925" i="17"/>
  <c r="E926" i="17"/>
  <c r="E927" i="17"/>
  <c r="E928" i="17"/>
  <c r="E929" i="17"/>
  <c r="E930" i="17"/>
  <c r="E931" i="17"/>
  <c r="E932" i="17"/>
  <c r="E933" i="17"/>
  <c r="E934" i="17"/>
  <c r="E935" i="17"/>
  <c r="E936" i="17"/>
  <c r="E937" i="17"/>
  <c r="E938" i="17"/>
  <c r="E939" i="17"/>
  <c r="E940" i="17"/>
  <c r="E941" i="17"/>
  <c r="E942" i="17"/>
  <c r="E943" i="17"/>
  <c r="E944" i="17"/>
  <c r="E945" i="17"/>
  <c r="E946" i="17"/>
  <c r="E947" i="17"/>
  <c r="E948" i="17"/>
  <c r="E949" i="17"/>
  <c r="E950" i="17"/>
  <c r="E951" i="17"/>
  <c r="E952" i="17"/>
  <c r="E953" i="17"/>
  <c r="E954" i="17"/>
  <c r="E955" i="17"/>
  <c r="E956" i="17"/>
  <c r="E957" i="17"/>
  <c r="E958" i="17"/>
  <c r="E959" i="17"/>
  <c r="E960" i="17"/>
  <c r="E961" i="17"/>
  <c r="E962" i="17"/>
  <c r="E963" i="17"/>
  <c r="E964" i="17"/>
  <c r="E965" i="17"/>
  <c r="E966" i="17"/>
  <c r="E967" i="17"/>
  <c r="E968" i="17"/>
  <c r="E969" i="17"/>
  <c r="E970" i="17"/>
  <c r="E971" i="17"/>
  <c r="E972" i="17"/>
  <c r="E973" i="17"/>
  <c r="E974" i="17"/>
  <c r="E975" i="17"/>
  <c r="E976" i="17"/>
  <c r="E977" i="17"/>
  <c r="E978" i="17"/>
  <c r="E979" i="17"/>
  <c r="E980" i="17"/>
  <c r="E981" i="17"/>
  <c r="E982" i="17"/>
  <c r="E983" i="17"/>
  <c r="E984" i="17"/>
  <c r="E985" i="17"/>
  <c r="E986" i="17"/>
  <c r="E987" i="17"/>
  <c r="E988" i="17"/>
  <c r="E989" i="17"/>
  <c r="E990" i="17"/>
  <c r="E991" i="17"/>
  <c r="E992" i="17"/>
  <c r="E993" i="17"/>
  <c r="E994" i="17"/>
  <c r="E995" i="17"/>
  <c r="E996" i="17"/>
  <c r="E997" i="17"/>
  <c r="E998" i="17"/>
  <c r="E999" i="17"/>
  <c r="E1000" i="17"/>
  <c r="E4" i="17"/>
  <c r="H16" i="14" l="1"/>
  <c r="H36" i="14"/>
  <c r="L9" i="15" s="1"/>
  <c r="K9" i="15"/>
  <c r="G3" i="14"/>
  <c r="H3" i="14" l="1"/>
  <c r="K10" i="15"/>
  <c r="M9" i="15"/>
  <c r="M19" i="15"/>
  <c r="M20" i="15"/>
  <c r="M21" i="15"/>
  <c r="M22" i="15"/>
  <c r="M23" i="15"/>
  <c r="M24" i="15"/>
  <c r="M25" i="15"/>
  <c r="M26" i="15"/>
  <c r="M27" i="15"/>
  <c r="M28" i="15"/>
  <c r="M29" i="15"/>
  <c r="M30" i="15"/>
  <c r="M31" i="15"/>
  <c r="M32" i="15"/>
  <c r="M33" i="15"/>
  <c r="M34" i="15"/>
  <c r="M35" i="15"/>
  <c r="M36" i="15"/>
  <c r="M37" i="15"/>
  <c r="M38" i="15"/>
  <c r="M39" i="15"/>
  <c r="M40" i="15"/>
  <c r="M41" i="15"/>
  <c r="M42" i="15"/>
  <c r="M43" i="15"/>
  <c r="M44" i="15"/>
  <c r="M45" i="15"/>
  <c r="M46" i="15"/>
  <c r="M47" i="15"/>
  <c r="M48" i="15"/>
  <c r="M49" i="15"/>
  <c r="M50" i="15"/>
  <c r="M51" i="15"/>
  <c r="M52" i="15"/>
  <c r="M53" i="15"/>
  <c r="M54" i="15"/>
  <c r="M55" i="15"/>
  <c r="M56" i="15"/>
  <c r="M57" i="15"/>
  <c r="M58" i="15"/>
  <c r="M59" i="15"/>
  <c r="M60" i="15"/>
  <c r="M61" i="15"/>
  <c r="M62" i="15"/>
  <c r="M63" i="15"/>
  <c r="M64" i="15"/>
  <c r="M65" i="15"/>
  <c r="M66" i="15"/>
  <c r="M67" i="15"/>
  <c r="M68" i="15"/>
  <c r="M69" i="15"/>
  <c r="M70" i="15"/>
  <c r="M71" i="15"/>
  <c r="M72" i="15"/>
  <c r="M73" i="15"/>
  <c r="M74" i="15"/>
  <c r="M75" i="15"/>
  <c r="M76" i="15"/>
  <c r="M77" i="15"/>
  <c r="M78" i="15"/>
  <c r="M79" i="15"/>
  <c r="M80" i="15"/>
  <c r="M81" i="15"/>
  <c r="M82" i="15"/>
  <c r="M83" i="15"/>
  <c r="M84" i="15"/>
  <c r="M85" i="15"/>
  <c r="M86" i="15"/>
  <c r="M87" i="15"/>
  <c r="M88" i="15"/>
  <c r="M89" i="15"/>
  <c r="M90" i="15"/>
  <c r="M91" i="15"/>
  <c r="M92" i="15"/>
  <c r="M93" i="15"/>
  <c r="M94" i="15"/>
  <c r="M95" i="15"/>
  <c r="M96" i="15"/>
  <c r="M97" i="15"/>
  <c r="M98" i="15"/>
  <c r="M99" i="15"/>
  <c r="M100" i="15"/>
  <c r="M101" i="15"/>
  <c r="M102" i="15"/>
  <c r="M103" i="15"/>
  <c r="M104" i="15"/>
  <c r="M105" i="15"/>
  <c r="M106" i="15"/>
  <c r="M107" i="15"/>
  <c r="M108" i="15"/>
  <c r="M109" i="15"/>
  <c r="M110" i="15"/>
  <c r="M111" i="15"/>
  <c r="M112" i="15"/>
  <c r="M113" i="15"/>
  <c r="M114" i="15"/>
  <c r="M115" i="15"/>
  <c r="M116" i="15"/>
  <c r="M117" i="15"/>
  <c r="M118" i="15"/>
  <c r="M119" i="15"/>
  <c r="M120" i="15"/>
  <c r="M121" i="15"/>
  <c r="M122" i="15"/>
  <c r="M123" i="15"/>
  <c r="M124" i="15"/>
  <c r="M125" i="15"/>
  <c r="M126" i="15"/>
  <c r="M127" i="15"/>
  <c r="M128" i="15"/>
  <c r="M129" i="15"/>
  <c r="M130" i="15"/>
  <c r="M131" i="15"/>
  <c r="M132" i="15"/>
  <c r="M133" i="15"/>
  <c r="M134" i="15"/>
  <c r="M135" i="15"/>
  <c r="M136" i="15"/>
  <c r="M137" i="15"/>
  <c r="M138" i="15"/>
  <c r="M139" i="15"/>
  <c r="M140" i="15"/>
  <c r="M141" i="15"/>
  <c r="M142" i="15"/>
  <c r="M143" i="15"/>
  <c r="M144" i="15"/>
  <c r="M145" i="15"/>
  <c r="M146" i="15"/>
  <c r="M147" i="15"/>
  <c r="M148" i="15"/>
  <c r="M149" i="15"/>
  <c r="M150" i="15"/>
  <c r="M151" i="15"/>
  <c r="M152" i="15"/>
  <c r="M153" i="15"/>
  <c r="M154" i="15"/>
  <c r="M155" i="15"/>
  <c r="M156" i="15"/>
  <c r="M157" i="15"/>
  <c r="M158" i="15"/>
  <c r="M159" i="15"/>
  <c r="M160" i="15"/>
  <c r="M161" i="15"/>
  <c r="M162" i="15"/>
  <c r="M163" i="15"/>
  <c r="M164" i="15"/>
  <c r="M165" i="15"/>
  <c r="M166" i="15"/>
  <c r="M167" i="15"/>
  <c r="M168" i="15"/>
  <c r="M169" i="15"/>
  <c r="M170" i="15"/>
  <c r="M171" i="15"/>
  <c r="M172" i="15"/>
  <c r="M173" i="15"/>
  <c r="M174" i="15"/>
  <c r="M175" i="15"/>
  <c r="M176" i="15"/>
  <c r="M177" i="15"/>
  <c r="M178" i="15"/>
  <c r="M179" i="15"/>
  <c r="M180" i="15"/>
  <c r="M181" i="15"/>
  <c r="M182" i="15"/>
  <c r="M183" i="15"/>
  <c r="M184" i="15"/>
  <c r="M185" i="15"/>
  <c r="M186" i="15"/>
  <c r="M187" i="15"/>
  <c r="M188" i="15"/>
  <c r="M189" i="15"/>
  <c r="M190" i="15"/>
  <c r="M191" i="15"/>
  <c r="M192" i="15"/>
  <c r="M193" i="15"/>
  <c r="M194" i="15"/>
  <c r="M195" i="15"/>
  <c r="M196" i="15"/>
  <c r="M197" i="15"/>
  <c r="M198" i="15"/>
  <c r="M199" i="15"/>
  <c r="M200" i="15"/>
  <c r="M201" i="15"/>
  <c r="M202" i="15"/>
  <c r="M203" i="15"/>
  <c r="M204" i="15"/>
  <c r="M205" i="15"/>
  <c r="M206" i="15"/>
  <c r="M207" i="15"/>
  <c r="M208" i="15"/>
  <c r="M209" i="15"/>
  <c r="M210" i="15"/>
  <c r="M211" i="15"/>
  <c r="M212" i="15"/>
  <c r="M213" i="15"/>
  <c r="M214" i="15"/>
  <c r="M215" i="15"/>
  <c r="M216" i="15"/>
  <c r="M217" i="15"/>
  <c r="M218" i="15"/>
  <c r="M219" i="15"/>
  <c r="M220" i="15"/>
  <c r="M221" i="15"/>
  <c r="M222" i="15"/>
  <c r="M223" i="15"/>
  <c r="M224" i="15"/>
  <c r="M225" i="15"/>
  <c r="M226" i="15"/>
  <c r="M227" i="15"/>
  <c r="M228" i="15"/>
  <c r="M229" i="15"/>
  <c r="M230" i="15"/>
  <c r="M231" i="15"/>
  <c r="M232" i="15"/>
  <c r="M233" i="15"/>
  <c r="M234" i="15"/>
  <c r="M235" i="15"/>
  <c r="M236" i="15"/>
  <c r="M237" i="15"/>
  <c r="M238" i="15"/>
  <c r="M239" i="15"/>
  <c r="M240" i="15"/>
  <c r="M241" i="15"/>
  <c r="M242" i="15"/>
  <c r="M243" i="15"/>
  <c r="M244" i="15"/>
  <c r="M245" i="15"/>
  <c r="M246" i="15"/>
  <c r="M247" i="15"/>
  <c r="M248" i="15"/>
  <c r="M249" i="15"/>
  <c r="M250" i="15"/>
  <c r="M251" i="15"/>
  <c r="M252" i="15"/>
  <c r="M253" i="15"/>
  <c r="M254" i="15"/>
  <c r="M255" i="15"/>
  <c r="M256" i="15"/>
  <c r="M257" i="15"/>
  <c r="M258" i="15"/>
  <c r="M259" i="15"/>
  <c r="M260" i="15"/>
  <c r="M261" i="15"/>
  <c r="M262" i="15"/>
  <c r="M263" i="15"/>
  <c r="M264" i="15"/>
  <c r="M265" i="15"/>
  <c r="M266" i="15"/>
  <c r="M267" i="15"/>
  <c r="M268" i="15"/>
  <c r="M269" i="15"/>
  <c r="M270" i="15"/>
  <c r="M271" i="15"/>
  <c r="M272" i="15"/>
  <c r="M273" i="15"/>
  <c r="M274" i="15"/>
  <c r="M275" i="15"/>
  <c r="M276" i="15"/>
  <c r="M277" i="15"/>
  <c r="M278" i="15"/>
  <c r="M279" i="15"/>
  <c r="M280" i="15"/>
  <c r="M281" i="15"/>
  <c r="M282" i="15"/>
  <c r="M283" i="15"/>
  <c r="M284" i="15"/>
  <c r="M285" i="15"/>
  <c r="M286" i="15"/>
  <c r="M287" i="15"/>
  <c r="M288" i="15"/>
  <c r="M289" i="15"/>
  <c r="M290" i="15"/>
  <c r="M291" i="15"/>
  <c r="M292" i="15"/>
  <c r="M293" i="15"/>
  <c r="M294" i="15"/>
  <c r="M295" i="15"/>
  <c r="M296" i="15"/>
  <c r="M297" i="15"/>
  <c r="M298" i="15"/>
  <c r="M299" i="15"/>
  <c r="M300" i="15"/>
  <c r="M301" i="15"/>
  <c r="M302" i="15"/>
  <c r="M303" i="15"/>
  <c r="M304" i="15"/>
  <c r="M305" i="15"/>
  <c r="M306" i="15"/>
  <c r="M307" i="15"/>
  <c r="M308" i="15"/>
  <c r="M309" i="15"/>
  <c r="M310" i="15"/>
  <c r="M311" i="15"/>
  <c r="M312" i="15"/>
  <c r="M313" i="15"/>
  <c r="M314" i="15"/>
  <c r="M315" i="15"/>
  <c r="M316" i="15"/>
  <c r="M317" i="15"/>
  <c r="M318" i="15"/>
  <c r="M319" i="15"/>
  <c r="M320" i="15"/>
  <c r="M321" i="15"/>
  <c r="M322" i="15"/>
  <c r="M323" i="15"/>
  <c r="M324" i="15"/>
  <c r="M325" i="15"/>
  <c r="M326" i="15"/>
  <c r="M327" i="15"/>
  <c r="M328" i="15"/>
  <c r="M329" i="15"/>
  <c r="M330" i="15"/>
  <c r="M331" i="15"/>
  <c r="M332" i="15"/>
  <c r="M333" i="15"/>
  <c r="M334" i="15"/>
  <c r="M335" i="15"/>
  <c r="M336" i="15"/>
  <c r="M337" i="15"/>
  <c r="M338" i="15"/>
  <c r="M339" i="15"/>
  <c r="M340" i="15"/>
  <c r="M341" i="15"/>
  <c r="M342" i="15"/>
  <c r="M343" i="15"/>
  <c r="M344" i="15"/>
  <c r="M345" i="15"/>
  <c r="M346" i="15"/>
  <c r="M347" i="15"/>
  <c r="M348" i="15"/>
  <c r="M349" i="15"/>
  <c r="M350" i="15"/>
  <c r="M351" i="15"/>
  <c r="M352" i="15"/>
  <c r="M353" i="15"/>
  <c r="M354" i="15"/>
  <c r="M355" i="15"/>
  <c r="M356" i="15"/>
  <c r="M357" i="15"/>
  <c r="M358" i="15"/>
  <c r="M359" i="15"/>
  <c r="M360" i="15"/>
  <c r="M361" i="15"/>
  <c r="M362" i="15"/>
  <c r="M363" i="15"/>
  <c r="M364" i="15"/>
  <c r="M365" i="15"/>
  <c r="M366" i="15"/>
  <c r="M367" i="15"/>
  <c r="M368" i="15"/>
  <c r="M369" i="15"/>
  <c r="M370" i="15"/>
  <c r="M371" i="15"/>
  <c r="M372" i="15"/>
  <c r="M373" i="15"/>
  <c r="M374" i="15"/>
  <c r="M375" i="15"/>
  <c r="M376" i="15"/>
  <c r="M377" i="15"/>
  <c r="M378" i="15"/>
  <c r="M379" i="15"/>
  <c r="M380" i="15"/>
  <c r="M381" i="15"/>
  <c r="M382" i="15"/>
  <c r="M383" i="15"/>
  <c r="M384" i="15"/>
  <c r="M385" i="15"/>
  <c r="M386" i="15"/>
  <c r="M387" i="15"/>
  <c r="M388" i="15"/>
  <c r="M389" i="15"/>
  <c r="M390" i="15"/>
  <c r="M391" i="15"/>
  <c r="M392" i="15"/>
  <c r="M393" i="15"/>
  <c r="M394" i="15"/>
  <c r="M395" i="15"/>
  <c r="M396" i="15"/>
  <c r="M397" i="15"/>
  <c r="M398" i="15"/>
  <c r="M399" i="15"/>
  <c r="M400" i="15"/>
  <c r="M401" i="15"/>
  <c r="M402" i="15"/>
  <c r="M403" i="15"/>
  <c r="M404" i="15"/>
  <c r="M405" i="15"/>
  <c r="M406" i="15"/>
  <c r="M407" i="15"/>
  <c r="M408" i="15"/>
  <c r="M409" i="15"/>
  <c r="M410" i="15"/>
  <c r="M411" i="15"/>
  <c r="M412" i="15"/>
  <c r="M413" i="15"/>
  <c r="M414" i="15"/>
  <c r="M415" i="15"/>
  <c r="M416" i="15"/>
  <c r="M417" i="15"/>
  <c r="M418" i="15"/>
  <c r="M419" i="15"/>
  <c r="M420" i="15"/>
  <c r="M421" i="15"/>
  <c r="M422" i="15"/>
  <c r="M423" i="15"/>
  <c r="M424" i="15"/>
  <c r="M425" i="15"/>
  <c r="M426" i="15"/>
  <c r="M427" i="15"/>
  <c r="M428" i="15"/>
  <c r="M429" i="15"/>
  <c r="M430" i="15"/>
  <c r="M431" i="15"/>
  <c r="M432" i="15"/>
  <c r="M433" i="15"/>
  <c r="M434" i="15"/>
  <c r="M435" i="15"/>
  <c r="M436" i="15"/>
  <c r="M437" i="15"/>
  <c r="M438" i="15"/>
  <c r="M439" i="15"/>
  <c r="M440" i="15"/>
  <c r="M441" i="15"/>
  <c r="M442" i="15"/>
  <c r="M443" i="15"/>
  <c r="M444" i="15"/>
  <c r="M445" i="15"/>
  <c r="M446" i="15"/>
  <c r="M447" i="15"/>
  <c r="M448" i="15"/>
  <c r="M449" i="15"/>
  <c r="M450" i="15"/>
  <c r="M451" i="15"/>
  <c r="M452" i="15"/>
  <c r="M453" i="15"/>
  <c r="M454" i="15"/>
  <c r="M455" i="15"/>
  <c r="M456" i="15"/>
  <c r="M457" i="15"/>
  <c r="M458" i="15"/>
  <c r="M459" i="15"/>
  <c r="M460" i="15"/>
  <c r="M461" i="15"/>
  <c r="M462" i="15"/>
  <c r="M463" i="15"/>
  <c r="M464" i="15"/>
  <c r="M465" i="15"/>
  <c r="M466" i="15"/>
  <c r="M467" i="15"/>
  <c r="M468" i="15"/>
  <c r="M469" i="15"/>
  <c r="M470" i="15"/>
  <c r="M471" i="15"/>
  <c r="M472" i="15"/>
  <c r="M473" i="15"/>
  <c r="M474" i="15"/>
  <c r="M475" i="15"/>
  <c r="M476" i="15"/>
  <c r="M477" i="15"/>
  <c r="M478" i="15"/>
  <c r="M479" i="15"/>
  <c r="M480" i="15"/>
  <c r="M481" i="15"/>
  <c r="M482" i="15"/>
  <c r="M483" i="15"/>
  <c r="M484" i="15"/>
  <c r="M485" i="15"/>
  <c r="M486" i="15"/>
  <c r="M487" i="15"/>
  <c r="M488" i="15"/>
  <c r="M489" i="15"/>
  <c r="M490" i="15"/>
  <c r="M491" i="15"/>
  <c r="M492" i="15"/>
  <c r="M493" i="15"/>
  <c r="M494" i="15"/>
  <c r="M495" i="15"/>
  <c r="M496" i="15"/>
  <c r="M497" i="15"/>
  <c r="M498" i="15"/>
  <c r="M499" i="15"/>
  <c r="M500" i="15"/>
  <c r="M501" i="15"/>
  <c r="M502" i="15"/>
  <c r="M503" i="15"/>
  <c r="M504" i="15"/>
  <c r="M505" i="15"/>
  <c r="M506" i="15"/>
  <c r="M507" i="15"/>
  <c r="M508" i="15"/>
  <c r="M509" i="15"/>
  <c r="M511" i="15"/>
  <c r="M512" i="15"/>
  <c r="M513" i="15"/>
  <c r="M514" i="15"/>
  <c r="M515" i="15"/>
  <c r="M516" i="15"/>
  <c r="M517" i="15"/>
  <c r="M518" i="15"/>
  <c r="M519" i="15"/>
  <c r="M520" i="15"/>
  <c r="M521" i="15"/>
  <c r="M522" i="15"/>
  <c r="M523" i="15"/>
  <c r="M524" i="15"/>
  <c r="M525" i="15"/>
  <c r="M526" i="15"/>
  <c r="M527" i="15"/>
  <c r="M528" i="15"/>
  <c r="M529" i="15"/>
  <c r="M530" i="15"/>
  <c r="M531" i="15"/>
  <c r="M532" i="15"/>
  <c r="M533" i="15"/>
  <c r="M534" i="15"/>
  <c r="M535" i="15"/>
  <c r="M536" i="15"/>
  <c r="M537" i="15"/>
  <c r="M538" i="15"/>
  <c r="M539" i="15"/>
  <c r="M540" i="15"/>
  <c r="M541" i="15"/>
  <c r="M542" i="15"/>
  <c r="M543" i="15"/>
  <c r="M544" i="15"/>
  <c r="M545" i="15"/>
  <c r="M546" i="15"/>
  <c r="M547" i="15"/>
  <c r="M548" i="15"/>
  <c r="M549" i="15"/>
  <c r="M550" i="15"/>
  <c r="M551" i="15"/>
  <c r="M552" i="15"/>
  <c r="M553" i="15"/>
  <c r="M554" i="15"/>
  <c r="M555" i="15"/>
  <c r="M556" i="15"/>
  <c r="M557" i="15"/>
  <c r="M559" i="15"/>
  <c r="M560" i="15"/>
  <c r="M561" i="15"/>
  <c r="M562" i="15"/>
  <c r="M563" i="15"/>
  <c r="M564" i="15"/>
  <c r="M565" i="15"/>
  <c r="M566" i="15"/>
  <c r="M567" i="15"/>
  <c r="M568" i="15"/>
  <c r="M569" i="15"/>
  <c r="M570" i="15"/>
  <c r="M571" i="15"/>
  <c r="M572" i="15"/>
  <c r="M573" i="15"/>
  <c r="M574" i="15"/>
  <c r="M575" i="15"/>
  <c r="M576" i="15"/>
  <c r="M577" i="15"/>
  <c r="M578" i="15"/>
  <c r="M579" i="15"/>
  <c r="M580" i="15"/>
  <c r="M581" i="15"/>
  <c r="M582" i="15"/>
  <c r="M583" i="15"/>
  <c r="M584" i="15"/>
  <c r="M585" i="15"/>
  <c r="M586" i="15"/>
  <c r="M587" i="15"/>
  <c r="M588" i="15"/>
  <c r="M589" i="15"/>
  <c r="M590" i="15"/>
  <c r="M591" i="15"/>
  <c r="M592" i="15"/>
  <c r="M593" i="15"/>
  <c r="M594" i="15"/>
  <c r="M595" i="15"/>
  <c r="M596" i="15"/>
  <c r="M597" i="15"/>
  <c r="M599" i="15"/>
  <c r="M600" i="15"/>
  <c r="M601" i="15"/>
  <c r="M602" i="15"/>
  <c r="M603" i="15"/>
  <c r="M604" i="15"/>
  <c r="M605" i="15"/>
  <c r="M606" i="15"/>
  <c r="M607" i="15"/>
  <c r="M608" i="15"/>
  <c r="M609" i="15"/>
  <c r="M610" i="15"/>
  <c r="M611" i="15"/>
  <c r="M612" i="15"/>
  <c r="M613" i="15"/>
  <c r="M614" i="15"/>
  <c r="M615" i="15"/>
  <c r="M616" i="15"/>
  <c r="M617" i="15"/>
  <c r="M618" i="15"/>
  <c r="M619" i="15"/>
  <c r="M620" i="15"/>
  <c r="M621" i="15"/>
  <c r="M622" i="15"/>
  <c r="M623" i="15"/>
  <c r="M624" i="15"/>
  <c r="M625" i="15"/>
  <c r="M626" i="15"/>
  <c r="M627" i="15"/>
  <c r="M628" i="15"/>
  <c r="M629" i="15"/>
  <c r="M630" i="15"/>
  <c r="M631" i="15"/>
  <c r="M632" i="15"/>
  <c r="M633" i="15"/>
  <c r="M634" i="15"/>
  <c r="M635" i="15"/>
  <c r="M636" i="15"/>
  <c r="M637" i="15"/>
  <c r="M638" i="15"/>
  <c r="M639" i="15"/>
  <c r="M640" i="15"/>
  <c r="M641" i="15"/>
  <c r="M642" i="15"/>
  <c r="M643" i="15"/>
  <c r="M644" i="15"/>
  <c r="M645" i="15"/>
  <c r="M646" i="15"/>
  <c r="M647" i="15"/>
  <c r="M648" i="15"/>
  <c r="M649" i="15"/>
  <c r="M650" i="15"/>
  <c r="M651" i="15"/>
  <c r="M652" i="15"/>
  <c r="M653" i="15"/>
  <c r="M654" i="15"/>
  <c r="M655" i="15"/>
  <c r="M656" i="15"/>
  <c r="M657" i="15"/>
  <c r="M658" i="15"/>
  <c r="M659" i="15"/>
  <c r="M660" i="15"/>
  <c r="M661" i="15"/>
  <c r="M662" i="15"/>
  <c r="M663" i="15"/>
  <c r="M664" i="15"/>
  <c r="M665" i="15"/>
  <c r="M666" i="15"/>
  <c r="M667" i="15"/>
  <c r="M668" i="15"/>
  <c r="M669" i="15"/>
  <c r="M670" i="15"/>
  <c r="M671" i="15"/>
  <c r="M672" i="15"/>
  <c r="M673" i="15"/>
  <c r="M674" i="15"/>
  <c r="M675" i="15"/>
  <c r="M676" i="15"/>
  <c r="M677" i="15"/>
  <c r="M678" i="15"/>
  <c r="M679" i="15"/>
  <c r="M680" i="15"/>
  <c r="M681" i="15"/>
  <c r="M682" i="15"/>
  <c r="M683" i="15"/>
  <c r="M684" i="15"/>
  <c r="M685" i="15"/>
  <c r="M686" i="15"/>
  <c r="M687" i="15"/>
  <c r="M688" i="15"/>
  <c r="M689" i="15"/>
  <c r="M690" i="15"/>
  <c r="M691" i="15"/>
  <c r="M692" i="15"/>
  <c r="M693" i="15"/>
  <c r="M694" i="15"/>
  <c r="M695" i="15"/>
  <c r="M696" i="15"/>
  <c r="M697" i="15"/>
  <c r="M698" i="15"/>
  <c r="M699" i="15"/>
  <c r="M700" i="15"/>
  <c r="M701" i="15"/>
  <c r="M702" i="15"/>
  <c r="M703" i="15"/>
  <c r="M704" i="15"/>
  <c r="M705" i="15"/>
  <c r="M706" i="15"/>
  <c r="M707" i="15"/>
  <c r="M708" i="15"/>
  <c r="M709" i="15"/>
  <c r="M710" i="15"/>
  <c r="M711" i="15"/>
  <c r="M712" i="15"/>
  <c r="M713" i="15"/>
  <c r="M714" i="15"/>
  <c r="M715" i="15"/>
  <c r="M716" i="15"/>
  <c r="M717" i="15"/>
  <c r="M718" i="15"/>
  <c r="M719" i="15"/>
  <c r="M720" i="15"/>
  <c r="M721" i="15"/>
  <c r="M722" i="15"/>
  <c r="M723" i="15"/>
  <c r="M724" i="15"/>
  <c r="M725" i="15"/>
  <c r="M726" i="15"/>
  <c r="M727" i="15"/>
  <c r="M728" i="15"/>
  <c r="M729" i="15"/>
  <c r="M730" i="15"/>
  <c r="M731" i="15"/>
  <c r="M732" i="15"/>
  <c r="M733" i="15"/>
  <c r="M734" i="15"/>
  <c r="M735" i="15"/>
  <c r="M736" i="15"/>
  <c r="M737" i="15"/>
  <c r="M738" i="15"/>
  <c r="M739" i="15"/>
  <c r="M740" i="15"/>
  <c r="M741" i="15"/>
  <c r="M742" i="15"/>
  <c r="M743" i="15"/>
  <c r="M744" i="15"/>
  <c r="M745" i="15"/>
  <c r="M746" i="15"/>
  <c r="M747" i="15"/>
  <c r="M748" i="15"/>
  <c r="M749" i="15"/>
  <c r="M750" i="15"/>
  <c r="M751" i="15"/>
  <c r="M752" i="15"/>
  <c r="M753" i="15"/>
  <c r="M754" i="15"/>
  <c r="M755" i="15"/>
  <c r="M756" i="15"/>
  <c r="M757" i="15"/>
  <c r="M758" i="15"/>
  <c r="M759" i="15"/>
  <c r="M760" i="15"/>
  <c r="M761" i="15"/>
  <c r="M762" i="15"/>
  <c r="M763" i="15"/>
  <c r="M764" i="15"/>
  <c r="M765" i="15"/>
  <c r="M766" i="15"/>
  <c r="M767" i="15"/>
  <c r="M768" i="15"/>
  <c r="M769" i="15"/>
  <c r="M770" i="15"/>
  <c r="M771" i="15"/>
  <c r="M772" i="15"/>
  <c r="M773" i="15"/>
  <c r="M774" i="15"/>
  <c r="M775" i="15"/>
  <c r="M776" i="15"/>
  <c r="M777" i="15"/>
  <c r="M778" i="15"/>
  <c r="M779" i="15"/>
  <c r="M780" i="15"/>
  <c r="M781" i="15"/>
  <c r="M782" i="15"/>
  <c r="M783" i="15"/>
  <c r="M784" i="15"/>
  <c r="M785" i="15"/>
  <c r="M786" i="15"/>
  <c r="M787" i="15"/>
  <c r="M788" i="15"/>
  <c r="M789" i="15"/>
  <c r="M790" i="15"/>
  <c r="M791" i="15"/>
  <c r="M792" i="15"/>
  <c r="M793" i="15"/>
  <c r="M794" i="15"/>
  <c r="M795" i="15"/>
  <c r="M796" i="15"/>
  <c r="M797" i="15"/>
  <c r="M798" i="15"/>
  <c r="M799" i="15"/>
  <c r="M800" i="15"/>
  <c r="M801" i="15"/>
  <c r="M802" i="15"/>
  <c r="M803" i="15"/>
  <c r="M804" i="15"/>
  <c r="M805" i="15"/>
  <c r="M806" i="15"/>
  <c r="M807" i="15"/>
  <c r="M808" i="15"/>
  <c r="M809" i="15"/>
  <c r="M810" i="15"/>
  <c r="M811" i="15"/>
  <c r="M812" i="15"/>
  <c r="M813" i="15"/>
  <c r="M814" i="15"/>
  <c r="M815" i="15"/>
  <c r="M816" i="15"/>
  <c r="M817" i="15"/>
  <c r="M818" i="15"/>
  <c r="M819" i="15"/>
  <c r="M820" i="15"/>
  <c r="M821" i="15"/>
  <c r="M822" i="15"/>
  <c r="M823" i="15"/>
  <c r="M824" i="15"/>
  <c r="M825" i="15"/>
  <c r="M826" i="15"/>
  <c r="M827" i="15"/>
  <c r="M828" i="15"/>
  <c r="M829" i="15"/>
  <c r="M830" i="15"/>
  <c r="M831" i="15"/>
  <c r="M832" i="15"/>
  <c r="M833" i="15"/>
  <c r="M834" i="15"/>
  <c r="M835" i="15"/>
  <c r="M836" i="15"/>
  <c r="M837" i="15"/>
  <c r="M838" i="15"/>
  <c r="M839" i="15"/>
  <c r="M840" i="15"/>
  <c r="M841" i="15"/>
  <c r="M842" i="15"/>
  <c r="M843" i="15"/>
  <c r="M844" i="15"/>
  <c r="M845" i="15"/>
  <c r="M846" i="15"/>
  <c r="M847" i="15"/>
  <c r="M848" i="15"/>
  <c r="M849" i="15"/>
  <c r="M850" i="15"/>
  <c r="M851" i="15"/>
  <c r="M852" i="15"/>
  <c r="M853" i="15"/>
  <c r="M854" i="15"/>
  <c r="M855" i="15"/>
  <c r="M856" i="15"/>
  <c r="M857" i="15"/>
  <c r="M858" i="15"/>
  <c r="M859" i="15"/>
  <c r="M860" i="15"/>
  <c r="M861" i="15"/>
  <c r="M862" i="15"/>
  <c r="M863" i="15"/>
  <c r="M864" i="15"/>
  <c r="M865" i="15"/>
  <c r="M866" i="15"/>
  <c r="M867" i="15"/>
  <c r="M868" i="15"/>
  <c r="M869" i="15"/>
  <c r="M870" i="15"/>
  <c r="M871" i="15"/>
  <c r="M872" i="15"/>
  <c r="M873" i="15"/>
  <c r="M874" i="15"/>
  <c r="M875" i="15"/>
  <c r="M876" i="15"/>
  <c r="M877" i="15"/>
  <c r="M878" i="15"/>
  <c r="M879" i="15"/>
  <c r="M880" i="15"/>
  <c r="M881" i="15"/>
  <c r="M882" i="15"/>
  <c r="M883" i="15"/>
  <c r="M884" i="15"/>
  <c r="M885" i="15"/>
  <c r="M886" i="15"/>
  <c r="M887" i="15"/>
  <c r="M888" i="15"/>
  <c r="M889" i="15"/>
  <c r="M890" i="15"/>
  <c r="M891" i="15"/>
  <c r="M892" i="15"/>
  <c r="M893" i="15"/>
  <c r="M894" i="15"/>
  <c r="M895" i="15"/>
  <c r="M896" i="15"/>
  <c r="M897" i="15"/>
  <c r="M898" i="15"/>
  <c r="M899" i="15"/>
  <c r="M900" i="15"/>
  <c r="M901" i="15"/>
  <c r="M902" i="15"/>
  <c r="M903" i="15"/>
  <c r="M904" i="15"/>
  <c r="M905" i="15"/>
  <c r="M906" i="15"/>
  <c r="M907" i="15"/>
  <c r="M908" i="15"/>
  <c r="M909" i="15"/>
  <c r="M910" i="15"/>
  <c r="M911" i="15"/>
  <c r="M912" i="15"/>
  <c r="M913" i="15"/>
  <c r="M914" i="15"/>
  <c r="M915" i="15"/>
  <c r="M916" i="15"/>
  <c r="M917" i="15"/>
  <c r="M918" i="15"/>
  <c r="M919" i="15"/>
  <c r="M920" i="15"/>
  <c r="M921" i="15"/>
  <c r="M922" i="15"/>
  <c r="M923" i="15"/>
  <c r="M924" i="15"/>
  <c r="M925" i="15"/>
  <c r="M926" i="15"/>
  <c r="M927" i="15"/>
  <c r="M928" i="15"/>
  <c r="M929" i="15"/>
  <c r="M930" i="15"/>
  <c r="M931" i="15"/>
  <c r="M932" i="15"/>
  <c r="M933" i="15"/>
  <c r="M934" i="15"/>
  <c r="M935" i="15"/>
  <c r="M936" i="15"/>
  <c r="M937" i="15"/>
  <c r="M938" i="15"/>
  <c r="M939" i="15"/>
  <c r="M940" i="15"/>
  <c r="M941" i="15"/>
  <c r="M942" i="15"/>
  <c r="M943" i="15"/>
  <c r="M944" i="15"/>
  <c r="M945" i="15"/>
  <c r="M946" i="15"/>
  <c r="M947" i="15"/>
  <c r="M948" i="15"/>
  <c r="M949" i="15"/>
  <c r="M950" i="15"/>
  <c r="M951" i="15"/>
  <c r="M952" i="15"/>
  <c r="M953" i="15"/>
  <c r="M954" i="15"/>
  <c r="M955" i="15"/>
  <c r="M956" i="15"/>
  <c r="M957" i="15"/>
  <c r="M958" i="15"/>
  <c r="M959" i="15"/>
  <c r="M960" i="15"/>
  <c r="M961" i="15"/>
  <c r="M962" i="15"/>
  <c r="M963" i="15"/>
  <c r="M964" i="15"/>
  <c r="M965" i="15"/>
  <c r="M966" i="15"/>
  <c r="M967" i="15"/>
  <c r="M968" i="15"/>
  <c r="M969" i="15"/>
  <c r="M970" i="15"/>
  <c r="M971" i="15"/>
  <c r="M972" i="15"/>
  <c r="M973" i="15"/>
  <c r="M974" i="15"/>
  <c r="M975" i="15"/>
  <c r="M976" i="15"/>
  <c r="M977" i="15"/>
  <c r="M978" i="15"/>
  <c r="M979" i="15"/>
  <c r="M980" i="15"/>
  <c r="M981" i="15"/>
  <c r="M982" i="15"/>
  <c r="M983" i="15"/>
  <c r="M984" i="15"/>
  <c r="M985" i="15"/>
  <c r="M986" i="15"/>
  <c r="M987" i="15"/>
  <c r="M988" i="15"/>
  <c r="M989" i="15"/>
  <c r="M990" i="15"/>
  <c r="M991" i="15"/>
  <c r="M992" i="15"/>
  <c r="M993" i="15"/>
  <c r="M994" i="15"/>
  <c r="M995" i="15"/>
  <c r="M996" i="15"/>
  <c r="M997" i="15"/>
  <c r="M998" i="15"/>
  <c r="M999" i="15"/>
  <c r="M1000" i="15"/>
  <c r="F14" i="14"/>
  <c r="F13" i="14"/>
  <c r="F12" i="14"/>
  <c r="G12" i="14" s="1"/>
  <c r="H12" i="14" s="1"/>
  <c r="F11" i="14"/>
  <c r="G11" i="14" s="1"/>
  <c r="H11" i="14" s="1"/>
  <c r="F10" i="14"/>
  <c r="G10" i="14" s="1"/>
  <c r="H10" i="14" s="1"/>
  <c r="F9" i="14"/>
  <c r="F8" i="14"/>
  <c r="F7" i="14"/>
  <c r="F6" i="14"/>
  <c r="F4" i="14"/>
  <c r="G6" i="14" l="1"/>
  <c r="K4" i="15" s="1"/>
  <c r="G5" i="14"/>
  <c r="K5" i="15" s="1"/>
  <c r="J12" i="15"/>
  <c r="G7" i="14"/>
  <c r="J14" i="15"/>
  <c r="G13" i="14"/>
  <c r="J17" i="15"/>
  <c r="J13" i="15"/>
  <c r="G14" i="14"/>
  <c r="J8" i="15"/>
  <c r="G4" i="14"/>
  <c r="J11" i="15"/>
  <c r="G8" i="14"/>
  <c r="J6" i="15"/>
  <c r="J7" i="15"/>
  <c r="J15" i="15"/>
  <c r="J18" i="15"/>
  <c r="G9" i="14"/>
  <c r="J16" i="15"/>
  <c r="L10" i="15"/>
  <c r="M10" i="15" s="1"/>
  <c r="M558" i="15"/>
  <c r="M598" i="15"/>
  <c r="M510" i="15"/>
  <c r="D22" i="13"/>
  <c r="B7" i="13" l="1"/>
  <c r="H4" i="14"/>
  <c r="L11" i="15" s="1"/>
  <c r="K11" i="15"/>
  <c r="H6" i="14"/>
  <c r="K13" i="15"/>
  <c r="H7" i="14"/>
  <c r="L14" i="15" s="1"/>
  <c r="K14" i="15"/>
  <c r="H9" i="14"/>
  <c r="L16" i="15" s="1"/>
  <c r="K16" i="15"/>
  <c r="H8" i="14"/>
  <c r="K6" i="15"/>
  <c r="K18" i="15"/>
  <c r="K7" i="15"/>
  <c r="K15" i="15"/>
  <c r="H14" i="14"/>
  <c r="L8" i="15" s="1"/>
  <c r="K8" i="15"/>
  <c r="H13" i="14"/>
  <c r="L17" i="15" s="1"/>
  <c r="K17" i="15"/>
  <c r="H5" i="14"/>
  <c r="K12" i="15"/>
  <c r="B16" i="13"/>
  <c r="C11" i="13"/>
  <c r="L12" i="15" l="1"/>
  <c r="M12" i="15" s="1"/>
  <c r="C14" i="13" s="1"/>
  <c r="E14" i="13" s="1"/>
  <c r="L5" i="15"/>
  <c r="M5" i="15" s="1"/>
  <c r="L13" i="15"/>
  <c r="M13" i="15" s="1"/>
  <c r="C16" i="13" s="1"/>
  <c r="E16" i="13" s="1"/>
  <c r="L4" i="15"/>
  <c r="C6" i="13"/>
  <c r="E6" i="13" s="1"/>
  <c r="M17" i="15"/>
  <c r="C19" i="13" s="1"/>
  <c r="F19" i="13" s="1"/>
  <c r="M14" i="15"/>
  <c r="B17" i="13" s="1"/>
  <c r="E17" i="13" s="1"/>
  <c r="M11" i="15"/>
  <c r="C13" i="13" s="1"/>
  <c r="F13" i="13" s="1"/>
  <c r="M8" i="15"/>
  <c r="B10" i="13" s="1"/>
  <c r="F10" i="13" s="1"/>
  <c r="M16" i="15"/>
  <c r="C15" i="13" s="1"/>
  <c r="L7" i="15"/>
  <c r="M7" i="15" s="1"/>
  <c r="B11" i="13" s="1"/>
  <c r="F11" i="13" s="1"/>
  <c r="L15" i="15"/>
  <c r="M15" i="15" s="1"/>
  <c r="C18" i="13" s="1"/>
  <c r="L6" i="15"/>
  <c r="M6" i="15" s="1"/>
  <c r="B8" i="13" s="1"/>
  <c r="L18" i="15"/>
  <c r="M18" i="15" s="1"/>
  <c r="C20" i="13" s="1"/>
  <c r="F7" i="13"/>
  <c r="E7" i="13"/>
  <c r="M4" i="15" l="1"/>
  <c r="C12" i="13" s="1"/>
  <c r="E11" i="13"/>
  <c r="C8" i="13"/>
  <c r="F8" i="13" s="1"/>
  <c r="C9" i="13"/>
  <c r="F6" i="13"/>
  <c r="F16" i="13"/>
  <c r="E19" i="13"/>
  <c r="F14" i="13"/>
  <c r="F17" i="13"/>
  <c r="E13" i="13"/>
  <c r="E10" i="13"/>
  <c r="E18" i="13"/>
  <c r="F18" i="13"/>
  <c r="E20" i="13"/>
  <c r="F20" i="13"/>
  <c r="F12" i="13" l="1"/>
  <c r="E12" i="13"/>
  <c r="B9" i="13"/>
  <c r="F9" i="13" s="1"/>
  <c r="B15" i="13"/>
  <c r="E8" i="13"/>
  <c r="C22" i="13"/>
  <c r="E9" i="13" l="1"/>
  <c r="E15" i="13"/>
  <c r="F15" i="13"/>
  <c r="F22" i="13" s="1"/>
  <c r="B22" i="13"/>
  <c r="E22"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Donna Thatcher</author>
  </authors>
  <commentList>
    <comment ref="E3" authorId="0" shapeId="0" xr:uid="{00000000-0006-0000-0200-000001000000}">
      <text>
        <r>
          <rPr>
            <sz val="9"/>
            <color indexed="81"/>
            <rFont val="Tahoma"/>
            <family val="2"/>
          </rPr>
          <t>Is this task being completed by a clinical care professional?  i.e. someone who delivers or could deliver direct care to service users.
This information is used to determine the amount of time spent on data collection activity that might otherwise be redirected to direct care.</t>
        </r>
      </text>
    </comment>
    <comment ref="G3" authorId="0" shapeId="0" xr:uid="{00000000-0006-0000-0200-000002000000}">
      <text>
        <r>
          <rPr>
            <b/>
            <sz val="9"/>
            <color indexed="81"/>
            <rFont val="Tahoma"/>
            <family val="2"/>
          </rPr>
          <t xml:space="preserve">Entering time
</t>
        </r>
        <r>
          <rPr>
            <sz val="9"/>
            <color indexed="81"/>
            <rFont val="Tahoma"/>
            <family val="2"/>
          </rPr>
          <t xml:space="preserve">Note that you can enter any combination of days, hours, and minutes in these columns.  For example if you enter 1 into the 'Hours' column, and 90 into the 'Minutes' column, the tool will calculate that 2 hours and 30 minutes have been spent on this activity.  Enter who hours into the hours column.  Use the 'minutes' column to enter additional minutes.
Also note however, that 1 day equals 7.5 hours, NOT 24 hours.
For example: 1.5 days is treated as 11.25 hours.  Try using the 'Hours' and 'Minutes' columns when not dealing with whole days.
A sum of the values entered into the days, hours, and minutes fields will be used in cost calculations.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Donna Thatcher</author>
  </authors>
  <commentList>
    <comment ref="E2" authorId="0" shapeId="0" xr:uid="{00000000-0006-0000-0600-000001000000}">
      <text>
        <r>
          <rPr>
            <sz val="9"/>
            <color indexed="81"/>
            <rFont val="Tahoma"/>
            <family val="2"/>
          </rPr>
          <t>on costs calculated based on salary mid-point x1.3
All salaries are based on 1FTE</t>
        </r>
      </text>
    </comment>
  </commentList>
</comments>
</file>

<file path=xl/sharedStrings.xml><?xml version="1.0" encoding="utf-8"?>
<sst xmlns="http://schemas.openxmlformats.org/spreadsheetml/2006/main" count="518" uniqueCount="329">
  <si>
    <t>Data collection - cost assessment</t>
  </si>
  <si>
    <t>Data provider burden consultation form</t>
  </si>
  <si>
    <t>This spreadsheet should be used by organisations to provide feedback on the burden associated with a data collection. Burden assessment is an integral part of the assurance process used by the Data Coordination Board, which is the national approvals body for data collections.</t>
  </si>
  <si>
    <t>You are invited to provide an estimate of your organisation's total costs associated with meeting the requirements of the data collection. These costs should be allocated against the process categories listed below.</t>
  </si>
  <si>
    <r>
      <t xml:space="preserve">If you have any questions about this tool, or how to assess costs, please contact </t>
    </r>
    <r>
      <rPr>
        <sz val="11"/>
        <rFont val="Arial"/>
        <family val="2"/>
        <scheme val="minor"/>
      </rPr>
      <t>standards.assurance@nhs.net</t>
    </r>
  </si>
  <si>
    <t>Instructions for use</t>
  </si>
  <si>
    <t>Assessing costs</t>
  </si>
  <si>
    <t>Staff and non-staff costs should be attributed to one of the following cost categories:</t>
  </si>
  <si>
    <t>●</t>
  </si>
  <si>
    <t>System change and development</t>
  </si>
  <si>
    <t xml:space="preserve">The creation of, or changes to, information systems in order to meet the requirements of a data collection or proposed change. </t>
  </si>
  <si>
    <t>Design, scope, general management, and administration</t>
  </si>
  <si>
    <t xml:space="preserve">The work undertaken in design, scoping, and general management of the data collection, or a proposed change. </t>
  </si>
  <si>
    <t>Training and guidance</t>
  </si>
  <si>
    <t>The cost and effort involved in the provision and receipt of the knowledge and skills needed to be able to comply with the requirements of the data collection or a change proposal.</t>
  </si>
  <si>
    <t>Gathering</t>
  </si>
  <si>
    <t>The cost and effort required to obtain and record data for the purpose of fulfilling the data collection or proposed change(s).</t>
  </si>
  <si>
    <t>Data quality and validation</t>
  </si>
  <si>
    <t xml:space="preserve">The cost and effort involved in checking for and correcting errors in data that have or will be gathered for the sole purpose of meeting the requirements of the data collection or proposed change(s).  </t>
  </si>
  <si>
    <t>Extraction</t>
  </si>
  <si>
    <t>The cost and effort involved in drawing data directly from one or more information system(s) for the purpose of meeting the requirements of the data collection or proposed change(s).</t>
  </si>
  <si>
    <t>Transcription</t>
  </si>
  <si>
    <t>The cost and effort involved in manually re-recording or re-entering data in a different format to that in which it was originally gathered, in order to meet the requirements of the proposed change(s) to a data collection.</t>
  </si>
  <si>
    <t>Transformation</t>
  </si>
  <si>
    <t>The  cost and effort involved in changing data from one format to another to meet the requirements of the proposed change(s) to a data collection.</t>
  </si>
  <si>
    <t>Transmission</t>
  </si>
  <si>
    <t>The cost and effort involved in the sending of data to the data requester as a consequence of the data collection or proposed change(s).</t>
  </si>
  <si>
    <t>Storage</t>
  </si>
  <si>
    <t>The cost and effort required to physically or electronically hold data or information, in order to meet the requirements of the data collection or proposed change(s) and any associated information governance rules.</t>
  </si>
  <si>
    <t>Analysis and interpretation</t>
  </si>
  <si>
    <t>The cost and effort involved in the manipulation and understanding of data to produce information, where the output is needed to comply with the data collection or proposed change(s) to a data collection.</t>
  </si>
  <si>
    <t>Publication</t>
  </si>
  <si>
    <t>The cost and effort required by the provider to make data and information externally available, where this is a requirement of the proposed change(s) to a data collection.</t>
  </si>
  <si>
    <t>Consumption:</t>
  </si>
  <si>
    <t>The cost and effort involved in accessing the data and information outputs from a data collection.</t>
  </si>
  <si>
    <t>Destruction of data</t>
  </si>
  <si>
    <t xml:space="preserve">The cost and effort involved in the physical or electronic disposal of data or information to meet the requirements of the data collection or proposed change(s).  </t>
  </si>
  <si>
    <t>Decommissioning</t>
  </si>
  <si>
    <t>Removing, reconfiguring, or otherwise changing the infrastructure that has been put in place to meet the requirements of the data collection.</t>
  </si>
  <si>
    <t>Completing this form</t>
  </si>
  <si>
    <t>Data should be entered into white cells only.  Within the two cost sheets, columns containing grey cells are automatically populated based on the data entered into white cells in the same row.</t>
  </si>
  <si>
    <t>The 'Cost summary' sheet is automatically populated based on the data entered into the 'Staff costs' and 'Non-staff costs' sheets.</t>
  </si>
  <si>
    <t>Assessment details</t>
  </si>
  <si>
    <t>The name of the organisation as well as a contact name and email address for the individual completing the assessment should be provided in the 'Assessment details' tab.</t>
  </si>
  <si>
    <t xml:space="preserve">This tool should be used to assess a single data collection only.  </t>
  </si>
  <si>
    <t>Staff costs</t>
  </si>
  <si>
    <t>1.</t>
  </si>
  <si>
    <t>Staff costs should be entered into the 'Staff costs' sheet.  All relevant columns containing white cells must be completed in order for the value to be included in the 'Cost summary' sheet.</t>
  </si>
  <si>
    <t>2.</t>
  </si>
  <si>
    <t>Once you have identified an activity that will need to be carried out as a result of the data collection, it must be attributed to one of the categories listed above.  These can be selected from the first column in the 'Staff costs' sheet.</t>
  </si>
  <si>
    <t>3.</t>
  </si>
  <si>
    <t>A very brief description of the specific activity being completed should be added in the 'Activity' column.</t>
  </si>
  <si>
    <t xml:space="preserve">4. </t>
  </si>
  <si>
    <r>
      <t>If known, the pay grade of the individual(s) undertaking the task should be selected from the drop down list. If you are unsure of the pay grade, there is the option in the list to provide an estimate to the nearest £1000</t>
    </r>
    <r>
      <rPr>
        <sz val="11"/>
        <color rgb="FFFF0000"/>
        <rFont val="Arial"/>
        <family val="2"/>
        <scheme val="minor"/>
      </rPr>
      <t>.</t>
    </r>
  </si>
  <si>
    <t>5.</t>
  </si>
  <si>
    <t>Enter the number of days, hours, and minutes spent on this specific activity, in the 'Days', 'Hours', and 'Minutes' columns.  Note that further guidance on completing these fields can be found at the top of the 'Days' column.</t>
  </si>
  <si>
    <t>6.</t>
  </si>
  <si>
    <t>This tool calculates the annual costs of the data collection.  To ensure this is calculated correctly you must state how frequently an activity is completed. The annual cost of an activity is presented in the final column in the 'Staff costs' tab.</t>
  </si>
  <si>
    <t>Non-staff costs</t>
  </si>
  <si>
    <t>Non staff costs should be entered into the 'Non-staff costs' column. All relevant columns must be completed in order for the value to be included in the 'Cost summary' sheet.</t>
  </si>
  <si>
    <t>Once you have identified an activity or item that your organisation will need to pay for as a result of the data collection, it must be attributed to one of the categories listed above.  These can be selected from the first column in the 'Non-staff costs' tab.</t>
  </si>
  <si>
    <t xml:space="preserve">3. </t>
  </si>
  <si>
    <t>A very brief description of the cost being incurred should be added in the 'Activity/ item' column.</t>
  </si>
  <si>
    <t>This tool calculates the annual costs of the data collection.  To ensure this is calculated correctly you must enter how frequently a cost is expected to be incurred. The annual cost of an activity/item is presented in the final column in the 'Non-staff costs' tab.</t>
  </si>
  <si>
    <t>Submitting this form</t>
  </si>
  <si>
    <t>Your completed form should be submitted by email to NHS Digital's Data Standards Assurance Service:</t>
  </si>
  <si>
    <t>standards.assurance@nhs.net 
Please include the name of the collection in the email subject line.</t>
  </si>
  <si>
    <t>Overview</t>
  </si>
  <si>
    <t>Data collection</t>
  </si>
  <si>
    <t>Organisation name</t>
  </si>
  <si>
    <t>Contact name</t>
  </si>
  <si>
    <t>Organisation type</t>
  </si>
  <si>
    <t>Contact email</t>
  </si>
  <si>
    <t>Are you happy for us to contact you in relation to this submission?</t>
  </si>
  <si>
    <t>Yes/ No [delete as appropriate]</t>
  </si>
  <si>
    <t xml:space="preserve">By completing this burden assessment you agree that we will process your data:
	• for the purpose of providing the Data Coordination Board with an indicative costs estimate of the collection you have been asked to provide feedback on
	• and in line with NHS Digital's privacy policy. 
Your data will be treated confidentially and only used by NHS Digital for the purpose specified above. We will store any personal data for a period of 6 months following approval by the Data Coordination Board. After that point, all personal elements will be deleted. 
If you have any questions, please contact standards.assurance@nhs.net   </t>
  </si>
  <si>
    <r>
      <t xml:space="preserve">Category
</t>
    </r>
    <r>
      <rPr>
        <i/>
        <sz val="9"/>
        <color rgb="FFFFFF00"/>
        <rFont val="Arial"/>
        <family val="2"/>
        <scheme val="minor"/>
      </rPr>
      <t>(Select from drop down list)</t>
    </r>
  </si>
  <si>
    <t>Activity (provide a very brief description of the specific activity being completed)</t>
  </si>
  <si>
    <r>
      <t xml:space="preserve">Pay Grade
</t>
    </r>
    <r>
      <rPr>
        <i/>
        <sz val="9"/>
        <color rgb="FFFFFF00"/>
        <rFont val="Arial"/>
        <family val="2"/>
        <scheme val="minor"/>
      </rPr>
      <t>(Select from drop down list)</t>
    </r>
  </si>
  <si>
    <t>Pay Scheme</t>
  </si>
  <si>
    <t>Clinical / Non Clinical</t>
  </si>
  <si>
    <r>
      <t xml:space="preserve">How frequently is this activity completed?
</t>
    </r>
    <r>
      <rPr>
        <i/>
        <sz val="9"/>
        <color rgb="FFFFFF00"/>
        <rFont val="Arial"/>
        <family val="2"/>
        <scheme val="minor"/>
      </rPr>
      <t>(Select from drop down list)</t>
    </r>
  </si>
  <si>
    <t>Days</t>
  </si>
  <si>
    <t>Hours</t>
  </si>
  <si>
    <t>Minutes</t>
  </si>
  <si>
    <t>Day cost</t>
  </si>
  <si>
    <t>Hour cost</t>
  </si>
  <si>
    <t>Minute cost</t>
  </si>
  <si>
    <t>Annual cost</t>
  </si>
  <si>
    <t>Days per year</t>
  </si>
  <si>
    <t>Hours as minutes</t>
  </si>
  <si>
    <t>Minutes per year</t>
  </si>
  <si>
    <t>Annual Total minutes</t>
  </si>
  <si>
    <t>Category</t>
  </si>
  <si>
    <t>Activity/item (provide a very brief description of the cost being incurred)</t>
  </si>
  <si>
    <t>Cost</t>
  </si>
  <si>
    <t>How frequently is this cost incurred?</t>
  </si>
  <si>
    <t>Annual 
cost</t>
  </si>
  <si>
    <t>Annual cost summary</t>
  </si>
  <si>
    <t>The table below is automatically populated with annual costs, based on data entered into the 'Staff cost' and 'Non-staff' cost tabs.  It cannot be edited.</t>
  </si>
  <si>
    <t>Clinical 
staff costs</t>
  </si>
  <si>
    <t>Non-clinical 
staff costs</t>
  </si>
  <si>
    <t>Non-staff 
costs</t>
  </si>
  <si>
    <t>Total staff 
costs</t>
  </si>
  <si>
    <t>Total staff and non-staff costs</t>
  </si>
  <si>
    <t>Clinical 
staff minutes</t>
  </si>
  <si>
    <t>Non-clinical 
staff minutes</t>
  </si>
  <si>
    <t>Total minutes</t>
  </si>
  <si>
    <t xml:space="preserve">Training and guidance </t>
  </si>
  <si>
    <t xml:space="preserve">Gathering </t>
  </si>
  <si>
    <t xml:space="preserve">Data quality and validation </t>
  </si>
  <si>
    <t xml:space="preserve">Extraction </t>
  </si>
  <si>
    <t xml:space="preserve">Transformation </t>
  </si>
  <si>
    <t xml:space="preserve">Transmission </t>
  </si>
  <si>
    <t xml:space="preserve">Storage </t>
  </si>
  <si>
    <t xml:space="preserve">Publication </t>
  </si>
  <si>
    <t xml:space="preserve">Consumption </t>
  </si>
  <si>
    <t xml:space="preserve">Destruction of data </t>
  </si>
  <si>
    <t>Cost categories</t>
  </si>
  <si>
    <t>Collection frequency</t>
  </si>
  <si>
    <t>One-off</t>
  </si>
  <si>
    <t>Daily (Mon-Sun)</t>
  </si>
  <si>
    <t>Daily (Mon-Fri)</t>
  </si>
  <si>
    <t>x5x52</t>
  </si>
  <si>
    <t>Twice-weekly</t>
  </si>
  <si>
    <t>Weekly</t>
  </si>
  <si>
    <t>Bi-weekly</t>
  </si>
  <si>
    <t>Monthly</t>
  </si>
  <si>
    <t>Quarterly</t>
  </si>
  <si>
    <t>Bi-annually</t>
  </si>
  <si>
    <t>Annually</t>
  </si>
  <si>
    <t>Collections</t>
  </si>
  <si>
    <t>ASC-FR</t>
  </si>
  <si>
    <t>ASCS</t>
  </si>
  <si>
    <t>DoLS</t>
  </si>
  <si>
    <t>DPA</t>
  </si>
  <si>
    <t>Guardianship</t>
  </si>
  <si>
    <t>Registered Blind</t>
  </si>
  <si>
    <t>SAC</t>
  </si>
  <si>
    <t>SACE</t>
  </si>
  <si>
    <t>SALT</t>
  </si>
  <si>
    <t>Organisation Type</t>
  </si>
  <si>
    <t>Acute trust</t>
  </si>
  <si>
    <t>Ambulance trust</t>
  </si>
  <si>
    <t>Care trust</t>
  </si>
  <si>
    <t>Clinical Commissioning Group (CCG)</t>
  </si>
  <si>
    <t>Commissioning Support Unit (CSU)</t>
  </si>
  <si>
    <t>Community pharmacy</t>
  </si>
  <si>
    <t>Community trust</t>
  </si>
  <si>
    <t>Dental practice</t>
  </si>
  <si>
    <t>GP Practice</t>
  </si>
  <si>
    <t>Independent sector healthcare provider</t>
  </si>
  <si>
    <t>Local authority</t>
  </si>
  <si>
    <t>Mental health trust</t>
  </si>
  <si>
    <t>Pay rates</t>
  </si>
  <si>
    <t>Pay scheme</t>
  </si>
  <si>
    <t>Grade</t>
  </si>
  <si>
    <t>Pay scheme (picklist)</t>
  </si>
  <si>
    <t>Annual salary mid-point</t>
  </si>
  <si>
    <r>
      <t>Annual salary mid-point plus on costs</t>
    </r>
    <r>
      <rPr>
        <vertAlign val="superscript"/>
        <sz val="11"/>
        <color theme="0"/>
        <rFont val="Arial"/>
        <family val="2"/>
        <scheme val="minor"/>
      </rPr>
      <t>1</t>
    </r>
  </si>
  <si>
    <t>Daily rate</t>
  </si>
  <si>
    <t>Hourly rate</t>
  </si>
  <si>
    <t>Minute rate</t>
  </si>
  <si>
    <t>Agenda for change</t>
  </si>
  <si>
    <t>AfC Band 2</t>
  </si>
  <si>
    <t xml:space="preserve">To note - payscales based on 2018/19 </t>
  </si>
  <si>
    <t>AfC Band 3</t>
  </si>
  <si>
    <t>AfC Band 4</t>
  </si>
  <si>
    <t>AfC Band 5</t>
  </si>
  <si>
    <t>AfC Band 6</t>
  </si>
  <si>
    <t>AfC Band 7</t>
  </si>
  <si>
    <t>AfC Band 8a</t>
  </si>
  <si>
    <t>AfC Band 8b</t>
  </si>
  <si>
    <t>AfC Band 8c</t>
  </si>
  <si>
    <t>AfC Band 8d</t>
  </si>
  <si>
    <t>AfC Band 9</t>
  </si>
  <si>
    <t>Doctors</t>
  </si>
  <si>
    <t>Staff grade doctor</t>
  </si>
  <si>
    <t>Non-salaried/partner GP</t>
  </si>
  <si>
    <t>Salaried GP</t>
  </si>
  <si>
    <t>Junior doctors</t>
  </si>
  <si>
    <t>Speciality registrar (inc. GP trainees)</t>
  </si>
  <si>
    <t>Associate specialist</t>
  </si>
  <si>
    <t>Senior Clinical Medical Officers</t>
  </si>
  <si>
    <t>Clinical Medical Officers</t>
  </si>
  <si>
    <t>Speciality doctor</t>
  </si>
  <si>
    <t>Consultant</t>
  </si>
  <si>
    <t>GP Practice non AFC</t>
  </si>
  <si>
    <t>Trainee practice manager</t>
  </si>
  <si>
    <t>Practice manager</t>
  </si>
  <si>
    <t>Civil service</t>
  </si>
  <si>
    <t>**AA</t>
  </si>
  <si>
    <t>AO</t>
  </si>
  <si>
    <t>EO</t>
  </si>
  <si>
    <t>HEO</t>
  </si>
  <si>
    <t>SEO</t>
  </si>
  <si>
    <t>Grade 7</t>
  </si>
  <si>
    <t>Grade 6</t>
  </si>
  <si>
    <t>Very senior manager</t>
  </si>
  <si>
    <t>Chief Executive</t>
  </si>
  <si>
    <t>Very senior manager/Executive director</t>
  </si>
  <si>
    <t>Pharmacy non AFC</t>
  </si>
  <si>
    <t>Non-salaried/partner pharmacist</t>
  </si>
  <si>
    <t>Salaried pharmacist</t>
  </si>
  <si>
    <t>Trainee pharmacist</t>
  </si>
  <si>
    <t>Pharmacy assistant</t>
  </si>
  <si>
    <t>NMDS-SC</t>
  </si>
  <si>
    <t>Direct care: Advice guidance and advocacy</t>
  </si>
  <si>
    <t>Direct care: Other care-providing job role</t>
  </si>
  <si>
    <t>Direct care: Employment support</t>
  </si>
  <si>
    <t>Direct care: Senior Care Worker</t>
  </si>
  <si>
    <t>Direct care: Technician</t>
  </si>
  <si>
    <t>Direct care: Community Support, Outreach Work</t>
  </si>
  <si>
    <t>Direct care: Care Worker</t>
  </si>
  <si>
    <t>Management: Senior management</t>
  </si>
  <si>
    <t xml:space="preserve">Management: Middle management </t>
  </si>
  <si>
    <t xml:space="preserve">Management: Registered manager </t>
  </si>
  <si>
    <t>Management: First Line Manager</t>
  </si>
  <si>
    <t>Management: Managers and staff (not care-providing)</t>
  </si>
  <si>
    <t>Management: Supervisor</t>
  </si>
  <si>
    <t>Professional: Safeguarding and reviewing officer</t>
  </si>
  <si>
    <t>Professional: Allied health professional</t>
  </si>
  <si>
    <t>Professional: Social Worker</t>
  </si>
  <si>
    <t>Professional: Occupational Therapist</t>
  </si>
  <si>
    <t xml:space="preserve">Professional: Registered nurse </t>
  </si>
  <si>
    <t>Other: Non-care-providing job roles</t>
  </si>
  <si>
    <t>Other: Occupational Therapist Assistant</t>
  </si>
  <si>
    <t>Other: Activities Worker or Coordinator</t>
  </si>
  <si>
    <t>Other: Administrative or office staff</t>
  </si>
  <si>
    <t>Other: Ancillary staff not care-providing</t>
  </si>
  <si>
    <t>Other</t>
  </si>
  <si>
    <t>£5,000 per annum</t>
  </si>
  <si>
    <t>£6,000 per annum</t>
  </si>
  <si>
    <t>£7,000 per annum</t>
  </si>
  <si>
    <t>£8,000 per annum</t>
  </si>
  <si>
    <t>£9,000 per annum</t>
  </si>
  <si>
    <t>£10,000 per annum</t>
  </si>
  <si>
    <t>£11,000 per annum</t>
  </si>
  <si>
    <t>£12,000 per annum</t>
  </si>
  <si>
    <t>£13,000 per annum</t>
  </si>
  <si>
    <t>£14,000 per annum</t>
  </si>
  <si>
    <t>£15,000 per annum</t>
  </si>
  <si>
    <t>£16,000 per annum</t>
  </si>
  <si>
    <t>£17,000 per annum</t>
  </si>
  <si>
    <t>£18,000 per annum</t>
  </si>
  <si>
    <t>£19,000 per annum</t>
  </si>
  <si>
    <t>£20,000 per annum</t>
  </si>
  <si>
    <t>£21,000 per annum</t>
  </si>
  <si>
    <t>£22,000 per annum</t>
  </si>
  <si>
    <t>£23,000 per annum</t>
  </si>
  <si>
    <t>£24,000 per annum</t>
  </si>
  <si>
    <t>£25,000 per annum</t>
  </si>
  <si>
    <t>£26,000 per annum</t>
  </si>
  <si>
    <t>£27,000 per annum</t>
  </si>
  <si>
    <t>£28,000 per annum</t>
  </si>
  <si>
    <t>£29,000 per annum</t>
  </si>
  <si>
    <t>£30,000 per annum</t>
  </si>
  <si>
    <t>£31,000 per annum</t>
  </si>
  <si>
    <t>£32,000 per annum</t>
  </si>
  <si>
    <t>£33,000 per annum</t>
  </si>
  <si>
    <t>£34,000 per annum</t>
  </si>
  <si>
    <t>£35,000 per annum</t>
  </si>
  <si>
    <t>£36,000 per annum</t>
  </si>
  <si>
    <t>£37,000 per annum</t>
  </si>
  <si>
    <t>£38,000 per annum</t>
  </si>
  <si>
    <t>£39,000 per annum</t>
  </si>
  <si>
    <t>£40,000 per annum</t>
  </si>
  <si>
    <t>£41,000 per annum</t>
  </si>
  <si>
    <t>£42,000 per annum</t>
  </si>
  <si>
    <t>£43,000 per annum</t>
  </si>
  <si>
    <t>£44,000 per annum</t>
  </si>
  <si>
    <t>£45,000 per annum</t>
  </si>
  <si>
    <t>£46,000 per annum</t>
  </si>
  <si>
    <t>£47,000 per annum</t>
  </si>
  <si>
    <t>£48,000 per annum</t>
  </si>
  <si>
    <t>£49,000 per annum</t>
  </si>
  <si>
    <t>£50,000 per annum</t>
  </si>
  <si>
    <t>£51,000 per annum</t>
  </si>
  <si>
    <t>£52,000 per annum</t>
  </si>
  <si>
    <t>£53,000 per annum</t>
  </si>
  <si>
    <t>£54,000 per annum</t>
  </si>
  <si>
    <t>£55,000 per annum</t>
  </si>
  <si>
    <t>£56,000 per annum</t>
  </si>
  <si>
    <t>£57,000 per annum</t>
  </si>
  <si>
    <t>£58,000 per annum</t>
  </si>
  <si>
    <t>£59,000 per annum</t>
  </si>
  <si>
    <t>£60,000 per annum</t>
  </si>
  <si>
    <t>£61,000 per annum</t>
  </si>
  <si>
    <t>£62,000 per annum</t>
  </si>
  <si>
    <t>£63,000 per annum</t>
  </si>
  <si>
    <t>£64,000 per annum</t>
  </si>
  <si>
    <t>£65,000 per annum</t>
  </si>
  <si>
    <t>£66,000 per annum</t>
  </si>
  <si>
    <t>£67,000 per annum</t>
  </si>
  <si>
    <t>£68,000 per annum</t>
  </si>
  <si>
    <t>£69,000 per annum</t>
  </si>
  <si>
    <t>£70,000 per annum</t>
  </si>
  <si>
    <t>£71,000 per annum</t>
  </si>
  <si>
    <t>£72,000 per annum</t>
  </si>
  <si>
    <t>£73,000 per annum</t>
  </si>
  <si>
    <t>£74,000 per annum</t>
  </si>
  <si>
    <t>£75,000 per annum</t>
  </si>
  <si>
    <t>£76,000 per annum</t>
  </si>
  <si>
    <t>£77,000 per annum</t>
  </si>
  <si>
    <t>£78,000 per annum</t>
  </si>
  <si>
    <t>£79,000 per annum</t>
  </si>
  <si>
    <t>£80,000 per annum</t>
  </si>
  <si>
    <t>£81,000 per annum</t>
  </si>
  <si>
    <t>£82,000 per annum</t>
  </si>
  <si>
    <t>£83,000 per annum</t>
  </si>
  <si>
    <t>£84,000 per annum</t>
  </si>
  <si>
    <t>£85,000 per annum</t>
  </si>
  <si>
    <t>£86,000 per annum</t>
  </si>
  <si>
    <t>£87,000 per annum</t>
  </si>
  <si>
    <t>£88,000 per annum</t>
  </si>
  <si>
    <t>£89,000 per annum</t>
  </si>
  <si>
    <t>£90,000 per annum</t>
  </si>
  <si>
    <t>£91,000 per annum</t>
  </si>
  <si>
    <t>£92,000 per annum</t>
  </si>
  <si>
    <t>£93,000 per annum</t>
  </si>
  <si>
    <t>£94,000 per annum</t>
  </si>
  <si>
    <t>£95,000 per annum</t>
  </si>
  <si>
    <t>£96,000 per annum</t>
  </si>
  <si>
    <t>£97,000 per annum</t>
  </si>
  <si>
    <t>£98,000 per annum</t>
  </si>
  <si>
    <t>£99,000 per annum</t>
  </si>
  <si>
    <t>£100,000 per annum</t>
  </si>
  <si>
    <t>Data Security and Protection Toolkit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</si>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</sst>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3" formatCode="_-* #,##0.00_-;\-* #,##0.00_-;_-* &quot;-&quot;??_-;_-@_-"/>
    <numFmt numFmtId="164" formatCode="&quot;£&quot;#,##0"/>
    <numFmt numFmtId="165" formatCode="&quot;£&quot;#,##0.00"/>
  </numFmts>
  <fonts count="34" x14ac:knownFonts="1">
    <font>
      <sz val="11"/>
      <color theme="1"/>
      <name val="Arial"/>
      <family val="2"/>
      <scheme val="minor"/>
    </font>
    <font>
      <sz val="11"/>
      <color theme="1"/>
      <name val="Arial"/>
      <family val="2"/>
    </font>
    <font>
      <sz val="11"/>
      <color theme="1"/>
      <name val="Arial"/>
      <family val="2"/>
      <scheme val="minor"/>
    </font>
    <font>
      <sz val="10"/>
      <name val="Arial"/>
      <family val="2"/>
    </font>
    <font>
      <u/>
      <sz val="10"/>
      <color indexed="30"/>
      <name val="Arial"/>
      <family val="2"/>
    </font>
    <font>
      <u/>
      <sz val="10"/>
      <color theme="10"/>
      <name val="Arial"/>
      <family val="2"/>
    </font>
    <font>
      <sz val="11"/>
      <color theme="1"/>
      <name val="Calibri"/>
      <family val="2"/>
    </font>
    <font>
      <u/>
      <sz val="12"/>
      <color rgb="FF004488"/>
      <name val="Arial"/>
      <family val="2"/>
    </font>
    <font>
      <sz val="12"/>
      <color indexed="8"/>
      <name val="Arial"/>
      <family val="2"/>
    </font>
    <font>
      <b/>
      <sz val="27"/>
      <color theme="4"/>
      <name val="Arial"/>
      <family val="2"/>
      <scheme val="minor"/>
    </font>
    <font>
      <b/>
      <sz val="20"/>
      <color theme="9"/>
      <name val="Arial"/>
      <family val="2"/>
      <scheme val="minor"/>
    </font>
    <font>
      <sz val="11"/>
      <name val="Arial"/>
      <family val="2"/>
      <scheme val="minor"/>
    </font>
    <font>
      <sz val="11"/>
      <color theme="0"/>
      <name val="Arial"/>
      <family val="2"/>
      <scheme val="minor"/>
    </font>
    <font>
      <sz val="11"/>
      <color rgb="FF0F0F0F"/>
      <name val="Arial"/>
      <family val="2"/>
      <scheme val="minor"/>
    </font>
    <font>
      <vertAlign val="superscript"/>
      <sz val="11"/>
      <color theme="0"/>
      <name val="Arial"/>
      <family val="2"/>
      <scheme val="minor"/>
    </font>
    <font>
      <sz val="9"/>
      <color indexed="81"/>
      <name val="Tahoma"/>
      <family val="2"/>
    </font>
    <font>
      <b/>
      <sz val="9"/>
      <color indexed="81"/>
      <name val="Tahoma"/>
      <family val="2"/>
    </font>
    <font>
      <b/>
      <sz val="14"/>
      <color rgb="FF0070C0"/>
      <name val="Arial"/>
      <family val="2"/>
      <scheme val="minor"/>
    </font>
    <font>
      <sz val="10"/>
      <color theme="0"/>
      <name val="Arial"/>
      <family val="2"/>
      <scheme val="minor"/>
    </font>
    <font>
      <sz val="10"/>
      <color theme="1"/>
      <name val="Arial"/>
      <family val="2"/>
      <scheme val="minor"/>
    </font>
    <font>
      <sz val="10"/>
      <name val="Arial"/>
      <family val="2"/>
      <scheme val="minor"/>
    </font>
    <font>
      <b/>
      <sz val="12"/>
      <name val="Arial"/>
      <family val="2"/>
      <scheme val="minor"/>
    </font>
    <font>
      <u/>
      <sz val="11"/>
      <color theme="10"/>
      <name val="Arial"/>
      <family val="2"/>
      <scheme val="minor"/>
    </font>
    <font>
      <sz val="11"/>
      <color rgb="FF1F497D"/>
      <name val="Arial"/>
      <family val="2"/>
    </font>
    <font>
      <sz val="8"/>
      <name val="Arial"/>
      <family val="2"/>
      <scheme val="minor"/>
    </font>
    <font>
      <sz val="11"/>
      <color rgb="FFFF0000"/>
      <name val="Arial"/>
      <family val="2"/>
      <scheme val="minor"/>
    </font>
    <font>
      <strike/>
      <sz val="11"/>
      <color theme="1"/>
      <name val="Arial"/>
      <family val="2"/>
      <scheme val="minor"/>
    </font>
    <font>
      <strike/>
      <sz val="11"/>
      <name val="Arial"/>
      <family val="2"/>
      <scheme val="minor"/>
    </font>
    <font>
      <b/>
      <sz val="11"/>
      <color theme="1"/>
      <name val="Arial"/>
      <family val="2"/>
      <scheme val="minor"/>
    </font>
    <font>
      <b/>
      <sz val="10"/>
      <color theme="1"/>
      <name val="Arial"/>
      <family val="2"/>
    </font>
    <font>
      <i/>
      <sz val="9"/>
      <color rgb="FFFFFF00"/>
      <name val="Arial"/>
      <family val="2"/>
      <scheme val="minor"/>
    </font>
    <font>
      <b/>
      <sz val="11"/>
      <color rgb="FFFF0000"/>
      <name val="Arial"/>
      <family val="2"/>
      <scheme val="minor"/>
    </font>
    <font>
      <sz val="12"/>
      <color theme="0"/>
      <name val="Arial"/>
      <family val="2"/>
      <scheme val="minor"/>
    </font>
    <font>
      <sz val="12"/>
      <color theme="1"/>
      <name val="Arial"/>
      <family val="2"/>
      <scheme val="minor"/>
    </font>
  </fonts>
  <fills count="11">
    <fill>
      <patternFill patternType="none"/>
    </fill>
    <fill>
      <patternFill patternType="gray125"/>
    </fill>
    <fill>
      <patternFill patternType="solid">
        <fgColor rgb="FFFFFFCC"/>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rgb="FF0070C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ck">
        <color rgb="FFFF0000"/>
      </bottom>
      <diagonal/>
    </border>
    <border>
      <left/>
      <right/>
      <top style="thin">
        <color indexed="64"/>
      </top>
      <bottom style="thin">
        <color indexed="64"/>
      </bottom>
      <diagonal/>
    </border>
    <border>
      <left/>
      <right/>
      <top style="thick">
        <color rgb="FFFF0000"/>
      </top>
      <bottom/>
      <diagonal/>
    </border>
    <border>
      <left/>
      <right/>
      <top/>
      <bottom style="medium">
        <color rgb="FF0070C0"/>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bottom style="thin">
        <color theme="0"/>
      </bottom>
      <diagonal/>
    </border>
  </borders>
  <cellStyleXfs count="21">
    <xf numFmtId="0" fontId="0" fillId="0" borderId="0"/>
    <xf numFmtId="0" fontId="2" fillId="0" borderId="0"/>
    <xf numFmtId="43" fontId="3" fillId="0" borderId="0" applyFont="0" applyFill="0" applyBorder="0" applyAlignment="0" applyProtection="0"/>
    <xf numFmtId="43" fontId="3" fillId="0" borderId="0" applyFont="0" applyFill="0" applyBorder="0" applyAlignment="0" applyProtection="0"/>
    <xf numFmtId="0" fontId="5" fillId="0" borderId="0" applyNumberFormat="0" applyFill="0" applyBorder="0" applyAlignment="0" applyProtection="0"/>
    <xf numFmtId="0" fontId="3" fillId="0" borderId="0"/>
    <xf numFmtId="0" fontId="1" fillId="0" borderId="0"/>
    <xf numFmtId="0" fontId="1" fillId="0" borderId="0"/>
    <xf numFmtId="0" fontId="3" fillId="0" borderId="0"/>
    <xf numFmtId="9" fontId="3"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6" fillId="0" borderId="0" applyFont="0" applyFill="0" applyBorder="0" applyAlignment="0" applyProtection="0"/>
    <xf numFmtId="0" fontId="4" fillId="0" borderId="0" applyNumberFormat="0" applyFill="0" applyBorder="0" applyAlignment="0" applyProtection="0">
      <alignment vertical="top"/>
      <protection locked="0"/>
    </xf>
    <xf numFmtId="0" fontId="7" fillId="0" borderId="0" applyNumberFormat="0" applyFill="0" applyBorder="0" applyAlignment="0" applyProtection="0"/>
    <xf numFmtId="0" fontId="8" fillId="2" borderId="1" applyNumberFormat="0" applyFont="0" applyAlignment="0" applyProtection="0"/>
    <xf numFmtId="0" fontId="8" fillId="3" borderId="2" applyNumberFormat="0" applyFont="0" applyAlignment="0" applyProtection="0"/>
    <xf numFmtId="0" fontId="22" fillId="0" borderId="0" applyNumberFormat="0" applyFill="0" applyBorder="0" applyAlignment="0" applyProtection="0"/>
    <xf numFmtId="43" fontId="2" fillId="0" borderId="0" applyFont="0" applyFill="0" applyBorder="0" applyAlignment="0" applyProtection="0"/>
  </cellStyleXfs>
  <cellXfs count="124">
    <xf numFmtId="0" fontId="0" fillId="0" borderId="0" xfId="0"/>
    <xf numFmtId="0" fontId="12" fillId="6" borderId="0" xfId="0" applyFont="1" applyFill="1"/>
    <xf numFmtId="0" fontId="12" fillId="7" borderId="0" xfId="0" applyFont="1" applyFill="1" applyAlignment="1">
      <alignment horizontal="right" vertical="top" wrapText="1"/>
    </xf>
    <xf numFmtId="0" fontId="12" fillId="7" borderId="0" xfId="0" applyFont="1" applyFill="1"/>
    <xf numFmtId="164" fontId="11" fillId="8" borderId="0" xfId="0" applyNumberFormat="1" applyFont="1" applyFill="1" applyBorder="1"/>
    <xf numFmtId="164" fontId="0" fillId="8" borderId="0" xfId="0" applyNumberFormat="1" applyFill="1"/>
    <xf numFmtId="0" fontId="0" fillId="8" borderId="0" xfId="0" applyFill="1"/>
    <xf numFmtId="165" fontId="11" fillId="8" borderId="0" xfId="0" applyNumberFormat="1" applyFont="1" applyFill="1"/>
    <xf numFmtId="0" fontId="0" fillId="4" borderId="0" xfId="0" applyFill="1"/>
    <xf numFmtId="0" fontId="13" fillId="4" borderId="3" xfId="0" applyFont="1" applyFill="1" applyBorder="1" applyAlignment="1">
      <alignment horizontal="left" vertical="center"/>
    </xf>
    <xf numFmtId="0" fontId="13" fillId="4" borderId="4" xfId="0" applyFont="1" applyFill="1" applyBorder="1" applyAlignment="1">
      <alignment horizontal="left" vertical="center"/>
    </xf>
    <xf numFmtId="0" fontId="13" fillId="4" borderId="5" xfId="0" applyFont="1" applyFill="1" applyBorder="1" applyAlignment="1">
      <alignment horizontal="left" vertical="center"/>
    </xf>
    <xf numFmtId="0" fontId="0" fillId="4" borderId="0" xfId="0" applyFill="1" applyAlignment="1" applyProtection="1">
      <alignment wrapText="1"/>
    </xf>
    <xf numFmtId="0" fontId="11" fillId="8" borderId="0" xfId="0" applyFont="1" applyFill="1" applyProtection="1">
      <protection hidden="1"/>
    </xf>
    <xf numFmtId="0" fontId="12" fillId="7" borderId="0" xfId="0" applyFont="1" applyFill="1" applyAlignment="1" applyProtection="1">
      <alignment horizontal="left"/>
      <protection hidden="1"/>
    </xf>
    <xf numFmtId="0" fontId="12" fillId="7" borderId="0" xfId="0" applyFont="1" applyFill="1" applyBorder="1" applyAlignment="1" applyProtection="1">
      <alignment horizontal="right" vertical="top" wrapText="1"/>
      <protection hidden="1"/>
    </xf>
    <xf numFmtId="0" fontId="13" fillId="8" borderId="0" xfId="0" applyFont="1" applyFill="1" applyBorder="1" applyAlignment="1" applyProtection="1">
      <alignment horizontal="left" vertical="center"/>
      <protection hidden="1"/>
    </xf>
    <xf numFmtId="0" fontId="11" fillId="8" borderId="0" xfId="0" applyFont="1" applyFill="1" applyBorder="1" applyProtection="1">
      <protection hidden="1"/>
    </xf>
    <xf numFmtId="164" fontId="11" fillId="8" borderId="0" xfId="0" applyNumberFormat="1" applyFont="1" applyFill="1" applyBorder="1" applyAlignment="1" applyProtection="1">
      <alignment horizontal="right"/>
      <protection hidden="1"/>
    </xf>
    <xf numFmtId="164" fontId="11" fillId="8" borderId="0" xfId="0" applyNumberFormat="1" applyFont="1" applyFill="1" applyBorder="1" applyProtection="1">
      <protection hidden="1"/>
    </xf>
    <xf numFmtId="0" fontId="13" fillId="8" borderId="7" xfId="0" applyFont="1" applyFill="1" applyBorder="1" applyAlignment="1" applyProtection="1">
      <alignment horizontal="left" vertical="center"/>
      <protection hidden="1"/>
    </xf>
    <xf numFmtId="164" fontId="13" fillId="8" borderId="7" xfId="0" applyNumberFormat="1" applyFont="1" applyFill="1" applyBorder="1" applyAlignment="1" applyProtection="1">
      <alignment horizontal="right" vertical="center"/>
      <protection hidden="1"/>
    </xf>
    <xf numFmtId="0" fontId="12" fillId="6" borderId="0" xfId="0" applyFont="1" applyFill="1" applyProtection="1">
      <protection hidden="1"/>
    </xf>
    <xf numFmtId="6" fontId="0" fillId="8" borderId="0" xfId="0" applyNumberFormat="1" applyFill="1" applyBorder="1"/>
    <xf numFmtId="0" fontId="0" fillId="4" borderId="0" xfId="0" quotePrefix="1" applyFill="1" applyAlignment="1" applyProtection="1">
      <alignment vertical="top" wrapText="1"/>
    </xf>
    <xf numFmtId="0" fontId="0" fillId="4" borderId="0" xfId="0" applyFill="1" applyAlignment="1">
      <alignment vertical="top" wrapText="1"/>
    </xf>
    <xf numFmtId="0" fontId="18" fillId="7" borderId="0" xfId="0" applyFont="1" applyFill="1" applyAlignment="1" applyProtection="1">
      <alignment horizontal="right" vertical="top" wrapText="1"/>
    </xf>
    <xf numFmtId="0" fontId="18" fillId="6" borderId="0" xfId="0" applyFont="1" applyFill="1" applyProtection="1"/>
    <xf numFmtId="0" fontId="18" fillId="5" borderId="0" xfId="0" applyFont="1" applyFill="1" applyProtection="1"/>
    <xf numFmtId="0" fontId="19" fillId="5" borderId="0" xfId="0" applyFont="1" applyFill="1" applyProtection="1"/>
    <xf numFmtId="0" fontId="20" fillId="0" borderId="0" xfId="0" applyFont="1" applyFill="1" applyProtection="1">
      <protection locked="0"/>
    </xf>
    <xf numFmtId="164" fontId="19" fillId="0" borderId="0" xfId="0" applyNumberFormat="1" applyFont="1" applyFill="1" applyBorder="1" applyAlignment="1" applyProtection="1">
      <alignment horizontal="right" vertical="top"/>
      <protection locked="0"/>
    </xf>
    <xf numFmtId="164" fontId="19" fillId="5" borderId="0" xfId="0" applyNumberFormat="1" applyFont="1" applyFill="1" applyBorder="1" applyAlignment="1" applyProtection="1">
      <alignment horizontal="right" vertical="top"/>
      <protection hidden="1"/>
    </xf>
    <xf numFmtId="0" fontId="20" fillId="0" borderId="6" xfId="0" applyFont="1" applyFill="1" applyBorder="1" applyProtection="1">
      <protection locked="0"/>
    </xf>
    <xf numFmtId="0" fontId="20" fillId="5" borderId="6" xfId="0" applyFont="1" applyFill="1" applyBorder="1" applyProtection="1">
      <protection hidden="1"/>
    </xf>
    <xf numFmtId="0" fontId="19" fillId="5" borderId="6" xfId="0" applyFont="1" applyFill="1" applyBorder="1" applyProtection="1"/>
    <xf numFmtId="0" fontId="20" fillId="5" borderId="0" xfId="0" applyFont="1" applyFill="1" applyProtection="1">
      <protection locked="0"/>
    </xf>
    <xf numFmtId="164" fontId="19" fillId="5" borderId="0" xfId="0" applyNumberFormat="1" applyFont="1" applyFill="1" applyAlignment="1" applyProtection="1">
      <alignment horizontal="right" vertical="top"/>
      <protection locked="0"/>
    </xf>
    <xf numFmtId="0" fontId="18" fillId="6" borderId="0" xfId="0" applyFont="1" applyFill="1" applyAlignment="1" applyProtection="1">
      <alignment horizontal="right"/>
    </xf>
    <xf numFmtId="0" fontId="18" fillId="5" borderId="0" xfId="0" applyFont="1" applyFill="1" applyAlignment="1" applyProtection="1">
      <alignment horizontal="right"/>
    </xf>
    <xf numFmtId="0" fontId="20" fillId="0" borderId="0" xfId="0" applyFont="1" applyFill="1" applyAlignment="1" applyProtection="1">
      <alignment horizontal="right"/>
      <protection locked="0"/>
    </xf>
    <xf numFmtId="0" fontId="20" fillId="0" borderId="0" xfId="0" applyFont="1" applyFill="1" applyAlignment="1" applyProtection="1">
      <alignment horizontal="right" vertical="top"/>
      <protection locked="0"/>
    </xf>
    <xf numFmtId="165" fontId="19" fillId="5" borderId="0" xfId="0" applyNumberFormat="1" applyFont="1" applyFill="1" applyAlignment="1" applyProtection="1">
      <alignment horizontal="right" vertical="top"/>
    </xf>
    <xf numFmtId="164" fontId="19" fillId="5" borderId="0" xfId="0" applyNumberFormat="1" applyFont="1" applyFill="1" applyAlignment="1" applyProtection="1">
      <alignment horizontal="right" vertical="top"/>
      <protection hidden="1"/>
    </xf>
    <xf numFmtId="0" fontId="20" fillId="0" borderId="6" xfId="0" applyFont="1" applyFill="1" applyBorder="1" applyAlignment="1" applyProtection="1">
      <alignment horizontal="right"/>
      <protection locked="0"/>
    </xf>
    <xf numFmtId="0" fontId="20" fillId="0" borderId="6" xfId="0" applyFont="1" applyFill="1" applyBorder="1" applyAlignment="1" applyProtection="1">
      <alignment horizontal="right" vertical="top"/>
      <protection locked="0"/>
    </xf>
    <xf numFmtId="164" fontId="19" fillId="5" borderId="6" xfId="0" applyNumberFormat="1" applyFont="1" applyFill="1" applyBorder="1" applyProtection="1">
      <protection hidden="1"/>
    </xf>
    <xf numFmtId="164" fontId="20" fillId="5" borderId="0" xfId="0" applyNumberFormat="1" applyFont="1" applyFill="1" applyProtection="1">
      <protection locked="0"/>
    </xf>
    <xf numFmtId="0" fontId="20" fillId="5" borderId="0" xfId="0" applyFont="1" applyFill="1" applyAlignment="1" applyProtection="1">
      <alignment horizontal="right"/>
      <protection locked="0"/>
    </xf>
    <xf numFmtId="0" fontId="20" fillId="5" borderId="0" xfId="0" applyFont="1" applyFill="1" applyAlignment="1" applyProtection="1">
      <alignment horizontal="right" vertical="top"/>
      <protection locked="0"/>
    </xf>
    <xf numFmtId="164" fontId="19" fillId="5" borderId="0" xfId="0" applyNumberFormat="1" applyFont="1" applyFill="1" applyAlignment="1" applyProtection="1">
      <alignment horizontal="right" vertical="top"/>
    </xf>
    <xf numFmtId="0" fontId="0" fillId="5" borderId="0" xfId="0" applyFill="1"/>
    <xf numFmtId="0" fontId="23" fillId="0" borderId="0" xfId="0" applyFont="1" applyAlignment="1">
      <alignment vertical="center"/>
    </xf>
    <xf numFmtId="0" fontId="0" fillId="5" borderId="0" xfId="0" applyFill="1" applyAlignment="1">
      <alignment horizontal="left" vertical="top"/>
    </xf>
    <xf numFmtId="0" fontId="0" fillId="0" borderId="0" xfId="0" applyFill="1" applyAlignment="1" applyProtection="1">
      <alignment horizontal="left" vertical="top"/>
      <protection locked="0"/>
    </xf>
    <xf numFmtId="0" fontId="20" fillId="5" borderId="8" xfId="0" applyFont="1" applyFill="1" applyBorder="1" applyAlignment="1" applyProtection="1">
      <alignment horizontal="right"/>
      <protection locked="0"/>
    </xf>
    <xf numFmtId="0" fontId="21" fillId="4" borderId="0" xfId="0" applyFont="1" applyFill="1" applyAlignment="1" applyProtection="1">
      <alignment horizontal="left" vertical="top" wrapText="1"/>
    </xf>
    <xf numFmtId="0" fontId="11" fillId="4" borderId="0" xfId="0" applyFont="1" applyFill="1" applyAlignment="1" applyProtection="1">
      <alignment horizontal="left" vertical="top" wrapText="1"/>
    </xf>
    <xf numFmtId="0" fontId="18" fillId="6" borderId="0" xfId="0" applyFont="1" applyFill="1" applyAlignment="1" applyProtection="1">
      <alignment horizontal="center"/>
    </xf>
    <xf numFmtId="0" fontId="18" fillId="5" borderId="0" xfId="0" applyFont="1" applyFill="1" applyAlignment="1" applyProtection="1">
      <alignment horizontal="center"/>
    </xf>
    <xf numFmtId="164" fontId="20" fillId="0" borderId="0" xfId="0" applyNumberFormat="1" applyFont="1" applyFill="1" applyAlignment="1" applyProtection="1">
      <alignment horizontal="center"/>
      <protection locked="0"/>
    </xf>
    <xf numFmtId="164" fontId="20" fillId="0" borderId="6" xfId="0" applyNumberFormat="1" applyFont="1" applyFill="1" applyBorder="1" applyAlignment="1" applyProtection="1">
      <alignment horizontal="center"/>
      <protection locked="0"/>
    </xf>
    <xf numFmtId="164" fontId="20" fillId="5" borderId="0" xfId="0" applyNumberFormat="1" applyFont="1" applyFill="1" applyAlignment="1" applyProtection="1">
      <alignment horizontal="center"/>
      <protection locked="0"/>
    </xf>
    <xf numFmtId="0" fontId="18" fillId="7" borderId="9" xfId="0" applyFont="1" applyFill="1" applyBorder="1" applyAlignment="1" applyProtection="1">
      <alignment horizontal="left" vertical="center" wrapText="1"/>
    </xf>
    <xf numFmtId="0" fontId="18" fillId="7" borderId="9" xfId="0" applyFont="1" applyFill="1" applyBorder="1" applyAlignment="1" applyProtection="1">
      <alignment horizontal="center" vertical="center" wrapText="1"/>
    </xf>
    <xf numFmtId="0" fontId="18" fillId="7" borderId="9" xfId="0" applyFont="1" applyFill="1" applyBorder="1" applyAlignment="1" applyProtection="1">
      <alignment horizontal="center" vertical="center"/>
    </xf>
    <xf numFmtId="164" fontId="20" fillId="5" borderId="0" xfId="0" applyNumberFormat="1" applyFont="1" applyFill="1" applyBorder="1" applyAlignment="1" applyProtection="1">
      <alignment horizontal="center"/>
    </xf>
    <xf numFmtId="164" fontId="20" fillId="5" borderId="6" xfId="0" applyNumberFormat="1" applyFont="1" applyFill="1" applyBorder="1" applyAlignment="1" applyProtection="1">
      <alignment horizontal="center"/>
    </xf>
    <xf numFmtId="165" fontId="12" fillId="6" borderId="0" xfId="0" applyNumberFormat="1" applyFont="1" applyFill="1"/>
    <xf numFmtId="165" fontId="12" fillId="7" borderId="0" xfId="0" applyNumberFormat="1" applyFont="1" applyFill="1" applyAlignment="1">
      <alignment horizontal="right" vertical="top" wrapText="1"/>
    </xf>
    <xf numFmtId="165" fontId="0" fillId="8" borderId="0" xfId="0" applyNumberFormat="1" applyFill="1"/>
    <xf numFmtId="165" fontId="19" fillId="5" borderId="6" xfId="0" applyNumberFormat="1" applyFont="1" applyFill="1" applyBorder="1" applyAlignment="1" applyProtection="1">
      <alignment horizontal="right" vertical="top"/>
    </xf>
    <xf numFmtId="6" fontId="26" fillId="8" borderId="0" xfId="0" applyNumberFormat="1" applyFont="1" applyFill="1" applyBorder="1"/>
    <xf numFmtId="164" fontId="27" fillId="8" borderId="0" xfId="0" applyNumberFormat="1" applyFont="1" applyFill="1" applyBorder="1"/>
    <xf numFmtId="164" fontId="26" fillId="8" borderId="0" xfId="0" applyNumberFormat="1" applyFont="1" applyFill="1"/>
    <xf numFmtId="165" fontId="27" fillId="8" borderId="0" xfId="0" applyNumberFormat="1" applyFont="1" applyFill="1"/>
    <xf numFmtId="0" fontId="0" fillId="4" borderId="0" xfId="0" applyFill="1" applyAlignment="1" applyProtection="1">
      <alignment vertical="center" wrapText="1"/>
    </xf>
    <xf numFmtId="0" fontId="29" fillId="10" borderId="13" xfId="0" applyFont="1" applyFill="1" applyBorder="1" applyAlignment="1" applyProtection="1">
      <alignment horizontal="center" vertical="center" wrapText="1"/>
    </xf>
    <xf numFmtId="0" fontId="28" fillId="10" borderId="10" xfId="0" applyFont="1" applyFill="1" applyBorder="1" applyAlignment="1" applyProtection="1">
      <alignment horizontal="left" vertical="center" wrapText="1"/>
    </xf>
    <xf numFmtId="0" fontId="28" fillId="10" borderId="12" xfId="0" applyFont="1" applyFill="1" applyBorder="1" applyAlignment="1" applyProtection="1">
      <alignment vertical="center" wrapText="1"/>
    </xf>
    <xf numFmtId="0" fontId="28" fillId="10" borderId="12" xfId="0" applyFont="1" applyFill="1" applyBorder="1" applyAlignment="1" applyProtection="1">
      <alignment horizontal="left" vertical="center" wrapText="1"/>
    </xf>
    <xf numFmtId="0" fontId="11" fillId="4" borderId="0" xfId="0" applyFont="1" applyFill="1" applyAlignment="1" applyProtection="1">
      <alignment horizontal="center" vertical="center" wrapText="1"/>
    </xf>
    <xf numFmtId="0" fontId="20" fillId="0" borderId="0" xfId="0" applyFont="1" applyFill="1" applyAlignment="1" applyProtection="1">
      <alignment horizontal="center" vertical="top"/>
      <protection locked="0"/>
    </xf>
    <xf numFmtId="0" fontId="20" fillId="0" borderId="6" xfId="0" applyFont="1" applyFill="1" applyBorder="1" applyAlignment="1" applyProtection="1">
      <alignment horizontal="center" vertical="top"/>
      <protection locked="0"/>
    </xf>
    <xf numFmtId="0" fontId="20" fillId="5" borderId="0" xfId="0" applyFont="1" applyFill="1" applyAlignment="1" applyProtection="1">
      <alignment horizontal="center" vertical="top"/>
      <protection locked="0"/>
    </xf>
    <xf numFmtId="0" fontId="31" fillId="8" borderId="0" xfId="0" applyFont="1" applyFill="1"/>
    <xf numFmtId="0" fontId="20" fillId="0" borderId="0" xfId="0" applyFont="1" applyFill="1" applyAlignment="1" applyProtection="1">
      <alignment horizontal="center"/>
      <protection locked="0"/>
    </xf>
    <xf numFmtId="0" fontId="28" fillId="4" borderId="0" xfId="0" applyFont="1" applyFill="1"/>
    <xf numFmtId="43" fontId="0" fillId="5" borderId="0" xfId="20" applyFont="1" applyFill="1"/>
    <xf numFmtId="3" fontId="11" fillId="8" borderId="0" xfId="0" applyNumberFormat="1" applyFont="1" applyFill="1" applyBorder="1" applyAlignment="1" applyProtection="1">
      <alignment horizontal="right"/>
      <protection hidden="1"/>
    </xf>
    <xf numFmtId="0" fontId="12" fillId="7" borderId="0" xfId="0" applyFont="1" applyFill="1" applyBorder="1" applyAlignment="1" applyProtection="1">
      <alignment horizontal="center" vertical="top" wrapText="1"/>
      <protection hidden="1"/>
    </xf>
    <xf numFmtId="3" fontId="13" fillId="8" borderId="7" xfId="0" applyNumberFormat="1" applyFont="1" applyFill="1" applyBorder="1" applyAlignment="1" applyProtection="1">
      <alignment horizontal="right" vertical="center"/>
      <protection hidden="1"/>
    </xf>
    <xf numFmtId="1" fontId="18" fillId="6" borderId="0" xfId="0" applyNumberFormat="1" applyFont="1" applyFill="1" applyProtection="1"/>
    <xf numFmtId="1" fontId="18" fillId="5" borderId="0" xfId="0" applyNumberFormat="1" applyFont="1" applyFill="1" applyProtection="1"/>
    <xf numFmtId="1" fontId="18" fillId="7" borderId="9" xfId="0" applyNumberFormat="1" applyFont="1" applyFill="1" applyBorder="1" applyAlignment="1" applyProtection="1">
      <alignment horizontal="center" vertical="center" wrapText="1"/>
    </xf>
    <xf numFmtId="1" fontId="19" fillId="5" borderId="0" xfId="0" applyNumberFormat="1" applyFont="1" applyFill="1" applyAlignment="1" applyProtection="1">
      <alignment horizontal="right" vertical="top"/>
    </xf>
    <xf numFmtId="1" fontId="19" fillId="5" borderId="0" xfId="0" applyNumberFormat="1" applyFont="1" applyFill="1" applyProtection="1"/>
    <xf numFmtId="3" fontId="18" fillId="6" borderId="0" xfId="0" applyNumberFormat="1" applyFont="1" applyFill="1" applyProtection="1"/>
    <xf numFmtId="3" fontId="18" fillId="5" borderId="0" xfId="0" applyNumberFormat="1" applyFont="1" applyFill="1" applyProtection="1"/>
    <xf numFmtId="3" fontId="18" fillId="7" borderId="9" xfId="0" applyNumberFormat="1" applyFont="1" applyFill="1" applyBorder="1" applyAlignment="1" applyProtection="1">
      <alignment horizontal="center" vertical="center" wrapText="1"/>
    </xf>
    <xf numFmtId="3" fontId="19" fillId="5" borderId="0" xfId="0" applyNumberFormat="1" applyFont="1" applyFill="1" applyProtection="1"/>
    <xf numFmtId="1" fontId="19" fillId="5" borderId="6" xfId="0" applyNumberFormat="1" applyFont="1" applyFill="1" applyBorder="1" applyAlignment="1" applyProtection="1">
      <alignment horizontal="right" vertical="top"/>
    </xf>
    <xf numFmtId="3" fontId="19" fillId="5" borderId="6" xfId="0" applyNumberFormat="1" applyFont="1" applyFill="1" applyBorder="1" applyProtection="1"/>
    <xf numFmtId="0" fontId="32" fillId="6" borderId="0" xfId="0" applyFont="1" applyFill="1" applyProtection="1"/>
    <xf numFmtId="0" fontId="33" fillId="5" borderId="0" xfId="0" applyFont="1" applyFill="1" applyAlignment="1">
      <alignment horizontal="left" vertical="top"/>
    </xf>
    <xf numFmtId="0" fontId="33" fillId="5" borderId="0" xfId="0" applyFont="1" applyFill="1" applyAlignment="1">
      <alignment horizontal="left" vertical="top" wrapText="1"/>
    </xf>
    <xf numFmtId="0" fontId="18" fillId="7" borderId="9" xfId="0" applyFont="1" applyFill="1" applyBorder="1" applyAlignment="1" applyProtection="1">
      <alignment horizontal="left" vertical="center"/>
    </xf>
    <xf numFmtId="0" fontId="18" fillId="7" borderId="0" xfId="0" applyFont="1" applyFill="1" applyAlignment="1" applyProtection="1">
      <alignment horizontal="left" vertical="center"/>
    </xf>
    <xf numFmtId="0" fontId="18" fillId="7" borderId="0" xfId="0" applyFont="1" applyFill="1" applyAlignment="1" applyProtection="1">
      <alignment horizontal="left" vertical="center" wrapText="1"/>
    </xf>
    <xf numFmtId="0" fontId="33" fillId="4" borderId="0" xfId="0" applyFont="1" applyFill="1"/>
    <xf numFmtId="0" fontId="0" fillId="4" borderId="0" xfId="0" applyFill="1" applyAlignment="1" applyProtection="1">
      <alignment horizontal="left" vertical="center" wrapText="1"/>
    </xf>
    <xf numFmtId="0" fontId="11" fillId="4" borderId="0" xfId="0" applyFont="1" applyFill="1" applyAlignment="1" applyProtection="1">
      <alignment horizontal="left" vertical="center" wrapText="1"/>
    </xf>
    <xf numFmtId="0" fontId="22" fillId="4" borderId="0" xfId="19" applyFill="1" applyAlignment="1" applyProtection="1">
      <alignment horizontal="left" vertical="center" wrapText="1"/>
    </xf>
    <xf numFmtId="0" fontId="11" fillId="4" borderId="0" xfId="0" applyFont="1" applyFill="1" applyAlignment="1" applyProtection="1">
      <alignment horizontal="left" vertical="center" wrapText="1"/>
    </xf>
    <xf numFmtId="0" fontId="21" fillId="4" borderId="0" xfId="0" applyFont="1" applyFill="1" applyAlignment="1" applyProtection="1">
      <alignment horizontal="left" vertical="center" wrapText="1"/>
    </xf>
    <xf numFmtId="0" fontId="0" fillId="4" borderId="0" xfId="0" applyFill="1" applyAlignment="1" applyProtection="1">
      <alignment horizontal="left" wrapText="1"/>
    </xf>
    <xf numFmtId="0" fontId="0" fillId="9" borderId="11" xfId="0" applyFill="1" applyBorder="1" applyAlignment="1" applyProtection="1">
      <alignment horizontal="left" vertical="center" wrapText="1"/>
    </xf>
    <xf numFmtId="0" fontId="0" fillId="9" borderId="13" xfId="0" applyFill="1" applyBorder="1" applyAlignment="1" applyProtection="1">
      <alignment horizontal="left" vertical="center" wrapText="1"/>
    </xf>
    <xf numFmtId="0" fontId="17" fillId="4" borderId="0" xfId="0" applyFont="1" applyFill="1" applyAlignment="1" applyProtection="1">
      <alignment horizontal="left" vertical="center" wrapText="1"/>
    </xf>
    <xf numFmtId="0" fontId="0" fillId="4" borderId="0" xfId="0" applyFill="1" applyAlignment="1" applyProtection="1">
      <alignment horizontal="left" vertical="center" wrapText="1"/>
    </xf>
    <xf numFmtId="0" fontId="9" fillId="4" borderId="0" xfId="0" applyFont="1" applyFill="1" applyAlignment="1" applyProtection="1">
      <alignment horizontal="left" vertical="center" wrapText="1"/>
    </xf>
    <xf numFmtId="0" fontId="10" fillId="4" borderId="0" xfId="0" applyFont="1" applyFill="1" applyAlignment="1" applyProtection="1">
      <alignment horizontal="left" vertical="center" wrapText="1"/>
    </xf>
    <xf numFmtId="0" fontId="33" fillId="0" borderId="0" xfId="0" applyFont="1" applyFill="1" applyAlignment="1" applyProtection="1">
      <alignment horizontal="left" vertical="top" wrapText="1"/>
      <protection locked="0"/>
    </xf>
    <xf numFmtId="0" fontId="11" fillId="8" borderId="0" xfId="0" applyFont="1" applyFill="1" applyAlignment="1" applyProtection="1">
      <alignment horizontal="left" vertical="top" wrapText="1"/>
      <protection hidden="1"/>
    </xf>
  </cellXfs>
  <cellStyles count="21">
    <cellStyle name="Comma" xfId="20" builtinId="3"/>
    <cellStyle name="Comma 2" xfId="2" xr:uid="{00000000-0005-0000-0000-000000000000}"/>
    <cellStyle name="Comma 3" xfId="3" xr:uid="{00000000-0005-0000-0000-000001000000}"/>
    <cellStyle name="Followed Hyperlink 2" xfId="16" xr:uid="{00000000-0005-0000-0000-000002000000}"/>
    <cellStyle name="Hyperlink" xfId="19" builtinId="8"/>
    <cellStyle name="Hyperlink 2" xfId="4" xr:uid="{00000000-0005-0000-0000-000004000000}"/>
    <cellStyle name="Hyperlink 3" xfId="15" xr:uid="{00000000-0005-0000-0000-000005000000}"/>
    <cellStyle name="Normal" xfId="0" builtinId="0"/>
    <cellStyle name="Normal 2" xfId="1" xr:uid="{00000000-0005-0000-0000-000007000000}"/>
    <cellStyle name="Normal 2 2" xfId="5" xr:uid="{00000000-0005-0000-0000-000008000000}"/>
    <cellStyle name="Normal 3" xfId="6" xr:uid="{00000000-0005-0000-0000-000009000000}"/>
    <cellStyle name="Normal 3 2" xfId="7" xr:uid="{00000000-0005-0000-0000-00000A000000}"/>
    <cellStyle name="Normal 4" xfId="8" xr:uid="{00000000-0005-0000-0000-00000B000000}"/>
    <cellStyle name="Note 2" xfId="17" xr:uid="{00000000-0005-0000-0000-00000C000000}"/>
    <cellStyle name="Note 3" xfId="18" xr:uid="{00000000-0005-0000-0000-00000D000000}"/>
    <cellStyle name="Percent 2" xfId="9" xr:uid="{00000000-0005-0000-0000-00000E000000}"/>
    <cellStyle name="Percent 3" xfId="10" xr:uid="{00000000-0005-0000-0000-00000F000000}"/>
    <cellStyle name="Percent 3 2" xfId="11" xr:uid="{00000000-0005-0000-0000-000010000000}"/>
    <cellStyle name="Percent 3 2 2" xfId="12" xr:uid="{00000000-0005-0000-0000-000011000000}"/>
    <cellStyle name="Percent 4" xfId="13" xr:uid="{00000000-0005-0000-0000-000012000000}"/>
    <cellStyle name="Percent 5" xfId="14" xr:uid="{00000000-0005-0000-0000-000013000000}"/>
  </cellStyles>
  <dxfs count="0"/>
  <tableStyles count="0" defaultTableStyle="TableStyleMedium2" defaultPivotStyle="PivotStyleLight16"/>
  <colors>
    <mruColors>
      <color rgb="FF000000"/>
      <color rgb="FF00A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63874</xdr:colOff>
      <xdr:row>0</xdr:row>
      <xdr:rowOff>11206</xdr:rowOff>
    </xdr:from>
    <xdr:to>
      <xdr:col>4</xdr:col>
      <xdr:colOff>84941</xdr:colOff>
      <xdr:row>5</xdr:row>
      <xdr:rowOff>58413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01433" y="11206"/>
          <a:ext cx="1197684" cy="943678"/>
        </a:xfrm>
        <a:prstGeom prst="rect">
          <a:avLst/>
        </a:prstGeom>
      </xdr:spPr>
    </xdr:pic>
    <xdr:clientData/>
  </xdr:twoCellAnchor>
</xdr:wsDr>
</file>

<file path=xl/theme/theme1.xml><?xml version="1.0" encoding="utf-8"?>
<a:theme xmlns:a="http://schemas.openxmlformats.org/drawingml/2006/main" name="HSCIC_Corporate">
  <a:themeElements>
    <a:clrScheme name="NHS Digital THEME - Black000">
      <a:dk1>
        <a:srgbClr val="000000"/>
      </a:dk1>
      <a:lt1>
        <a:srgbClr val="FFFFFF"/>
      </a:lt1>
      <a:dk2>
        <a:srgbClr val="033F85"/>
      </a:dk2>
      <a:lt2>
        <a:srgbClr val="F9F9F9"/>
      </a:lt2>
      <a:accent1>
        <a:srgbClr val="005EB8"/>
      </a:accent1>
      <a:accent2>
        <a:srgbClr val="84919C"/>
      </a:accent2>
      <a:accent3>
        <a:srgbClr val="003087"/>
      </a:accent3>
      <a:accent4>
        <a:srgbClr val="71CCEF"/>
      </a:accent4>
      <a:accent5>
        <a:srgbClr val="D0D5D6"/>
      </a:accent5>
      <a:accent6>
        <a:srgbClr val="424D58"/>
      </a:accent6>
      <a:hlink>
        <a:srgbClr val="003087"/>
      </a:hlink>
      <a:folHlink>
        <a:srgbClr val="7C2855"/>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ndards.assurance@nhs.net?subject=Burden%20assessment%20-%20" TargetMode="External"/><Relationship Id="rId1" Type="http://schemas.openxmlformats.org/officeDocument/2006/relationships/hyperlink" Target="mailto:standards.assurance@nhs.net%20Please%20include%20the%20name%20of%20the%20collection%20in%20the%20email%20subject%20lin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55"/>
  <sheetViews>
    <sheetView showGridLines="0" tabSelected="1" zoomScaleNormal="100" workbookViewId="0"/>
  </sheetViews>
  <sheetFormatPr defaultColWidth="9" defaultRowHeight="13.8" x14ac:dyDescent="0.25"/>
  <cols>
    <col min="1" max="1" width="5.69921875" style="12" customWidth="1"/>
    <col min="2" max="2" width="35" style="12" customWidth="1"/>
    <col min="3" max="3" width="52.19921875" style="12" customWidth="1"/>
    <col min="4" max="4" width="15.3984375" style="12" customWidth="1"/>
    <col min="5" max="16384" width="9" style="12"/>
  </cols>
  <sheetData>
    <row r="1" spans="1:5" x14ac:dyDescent="0.25">
      <c r="A1" s="12" t="s">
        <v>328</v>
      </c>
    </row>
    <row r="6" spans="1:5" s="76" customFormat="1" ht="33.75" customHeight="1" x14ac:dyDescent="0.25">
      <c r="A6" s="120" t="s">
        <v>0</v>
      </c>
      <c r="B6" s="120"/>
      <c r="C6" s="120"/>
      <c r="D6" s="120"/>
    </row>
    <row r="7" spans="1:5" s="76" customFormat="1" ht="30.75" customHeight="1" x14ac:dyDescent="0.25">
      <c r="A7" s="121" t="s">
        <v>1</v>
      </c>
      <c r="B7" s="121"/>
      <c r="C7" s="121"/>
      <c r="D7" s="121"/>
    </row>
    <row r="8" spans="1:5" s="76" customFormat="1" x14ac:dyDescent="0.25"/>
    <row r="9" spans="1:5" s="76" customFormat="1" ht="45" customHeight="1" x14ac:dyDescent="0.25">
      <c r="A9" s="119" t="s">
        <v>2</v>
      </c>
      <c r="B9" s="119"/>
      <c r="C9" s="119"/>
      <c r="D9" s="119"/>
    </row>
    <row r="10" spans="1:5" s="76" customFormat="1" ht="45" customHeight="1" x14ac:dyDescent="0.25">
      <c r="A10" s="119" t="s">
        <v>3</v>
      </c>
      <c r="B10" s="119"/>
      <c r="C10" s="119"/>
      <c r="D10" s="119"/>
    </row>
    <row r="11" spans="1:5" s="76" customFormat="1" ht="27.75" customHeight="1" x14ac:dyDescent="0.25">
      <c r="A11" s="119" t="s">
        <v>4</v>
      </c>
      <c r="B11" s="119"/>
      <c r="C11" s="119"/>
      <c r="D11" s="119"/>
      <c r="E11" s="110"/>
    </row>
    <row r="12" spans="1:5" s="76" customFormat="1" x14ac:dyDescent="0.25"/>
    <row r="13" spans="1:5" s="76" customFormat="1" ht="26.25" customHeight="1" x14ac:dyDescent="0.25">
      <c r="A13" s="121" t="s">
        <v>5</v>
      </c>
      <c r="B13" s="121"/>
      <c r="C13" s="121"/>
      <c r="D13" s="121"/>
    </row>
    <row r="14" spans="1:5" s="76" customFormat="1" ht="27" customHeight="1" x14ac:dyDescent="0.25">
      <c r="A14" s="118" t="s">
        <v>6</v>
      </c>
      <c r="B14" s="118"/>
      <c r="C14" s="118"/>
      <c r="D14" s="118"/>
    </row>
    <row r="15" spans="1:5" s="76" customFormat="1" ht="27" customHeight="1" x14ac:dyDescent="0.25">
      <c r="A15" s="119" t="s">
        <v>7</v>
      </c>
      <c r="B15" s="119"/>
      <c r="C15" s="119"/>
      <c r="D15" s="119"/>
    </row>
    <row r="16" spans="1:5" s="76" customFormat="1" ht="47.25" customHeight="1" x14ac:dyDescent="0.25">
      <c r="A16" s="77" t="s">
        <v>8</v>
      </c>
      <c r="B16" s="78" t="s">
        <v>9</v>
      </c>
      <c r="C16" s="116" t="s">
        <v>10</v>
      </c>
      <c r="D16" s="117"/>
    </row>
    <row r="17" spans="1:5" s="76" customFormat="1" ht="47.25" customHeight="1" x14ac:dyDescent="0.25">
      <c r="A17" s="77" t="s">
        <v>8</v>
      </c>
      <c r="B17" s="79" t="s">
        <v>11</v>
      </c>
      <c r="C17" s="116" t="s">
        <v>12</v>
      </c>
      <c r="D17" s="117"/>
    </row>
    <row r="18" spans="1:5" s="76" customFormat="1" ht="47.25" customHeight="1" x14ac:dyDescent="0.25">
      <c r="A18" s="77" t="s">
        <v>8</v>
      </c>
      <c r="B18" s="80" t="s">
        <v>13</v>
      </c>
      <c r="C18" s="116" t="s">
        <v>14</v>
      </c>
      <c r="D18" s="117"/>
    </row>
    <row r="19" spans="1:5" s="76" customFormat="1" ht="47.25" customHeight="1" x14ac:dyDescent="0.25">
      <c r="A19" s="77" t="s">
        <v>8</v>
      </c>
      <c r="B19" s="80" t="s">
        <v>15</v>
      </c>
      <c r="C19" s="116" t="s">
        <v>16</v>
      </c>
      <c r="D19" s="117"/>
    </row>
    <row r="20" spans="1:5" s="76" customFormat="1" ht="47.25" customHeight="1" x14ac:dyDescent="0.25">
      <c r="A20" s="77" t="s">
        <v>8</v>
      </c>
      <c r="B20" s="80" t="s">
        <v>17</v>
      </c>
      <c r="C20" s="116" t="s">
        <v>18</v>
      </c>
      <c r="D20" s="117"/>
    </row>
    <row r="21" spans="1:5" s="76" customFormat="1" ht="47.25" customHeight="1" x14ac:dyDescent="0.25">
      <c r="A21" s="77" t="s">
        <v>8</v>
      </c>
      <c r="B21" s="80" t="s">
        <v>19</v>
      </c>
      <c r="C21" s="116" t="s">
        <v>20</v>
      </c>
      <c r="D21" s="117"/>
    </row>
    <row r="22" spans="1:5" s="76" customFormat="1" ht="47.25" customHeight="1" x14ac:dyDescent="0.25">
      <c r="A22" s="77" t="s">
        <v>8</v>
      </c>
      <c r="B22" s="80" t="s">
        <v>21</v>
      </c>
      <c r="C22" s="116" t="s">
        <v>22</v>
      </c>
      <c r="D22" s="117"/>
    </row>
    <row r="23" spans="1:5" s="76" customFormat="1" ht="47.25" customHeight="1" x14ac:dyDescent="0.25">
      <c r="A23" s="77" t="s">
        <v>8</v>
      </c>
      <c r="B23" s="80" t="s">
        <v>23</v>
      </c>
      <c r="C23" s="116" t="s">
        <v>24</v>
      </c>
      <c r="D23" s="117"/>
    </row>
    <row r="24" spans="1:5" s="76" customFormat="1" ht="47.25" customHeight="1" x14ac:dyDescent="0.25">
      <c r="A24" s="77" t="s">
        <v>8</v>
      </c>
      <c r="B24" s="80" t="s">
        <v>25</v>
      </c>
      <c r="C24" s="116" t="s">
        <v>26</v>
      </c>
      <c r="D24" s="117"/>
    </row>
    <row r="25" spans="1:5" s="76" customFormat="1" ht="47.25" customHeight="1" x14ac:dyDescent="0.25">
      <c r="A25" s="77"/>
      <c r="B25" s="80" t="s">
        <v>27</v>
      </c>
      <c r="C25" s="116" t="s">
        <v>28</v>
      </c>
      <c r="D25" s="117"/>
    </row>
    <row r="26" spans="1:5" s="76" customFormat="1" ht="47.25" customHeight="1" x14ac:dyDescent="0.25">
      <c r="A26" s="77" t="s">
        <v>8</v>
      </c>
      <c r="B26" s="80" t="s">
        <v>29</v>
      </c>
      <c r="C26" s="116" t="s">
        <v>30</v>
      </c>
      <c r="D26" s="117"/>
    </row>
    <row r="27" spans="1:5" s="76" customFormat="1" ht="47.25" customHeight="1" x14ac:dyDescent="0.25">
      <c r="A27" s="77" t="s">
        <v>8</v>
      </c>
      <c r="B27" s="80" t="s">
        <v>31</v>
      </c>
      <c r="C27" s="116" t="s">
        <v>32</v>
      </c>
      <c r="D27" s="117"/>
    </row>
    <row r="28" spans="1:5" s="76" customFormat="1" ht="47.25" customHeight="1" x14ac:dyDescent="0.25">
      <c r="A28" s="77" t="s">
        <v>8</v>
      </c>
      <c r="B28" s="80" t="s">
        <v>33</v>
      </c>
      <c r="C28" s="116" t="s">
        <v>34</v>
      </c>
      <c r="D28" s="117"/>
    </row>
    <row r="29" spans="1:5" s="76" customFormat="1" ht="47.25" customHeight="1" x14ac:dyDescent="0.25">
      <c r="A29" s="77" t="s">
        <v>8</v>
      </c>
      <c r="B29" s="80" t="s">
        <v>35</v>
      </c>
      <c r="C29" s="116" t="s">
        <v>36</v>
      </c>
      <c r="D29" s="117"/>
    </row>
    <row r="30" spans="1:5" s="76" customFormat="1" ht="47.25" customHeight="1" x14ac:dyDescent="0.25">
      <c r="A30" s="77" t="s">
        <v>8</v>
      </c>
      <c r="B30" s="80" t="s">
        <v>37</v>
      </c>
      <c r="C30" s="116" t="s">
        <v>38</v>
      </c>
      <c r="D30" s="117"/>
      <c r="E30" s="111"/>
    </row>
    <row r="31" spans="1:5" s="76" customFormat="1" ht="15" customHeight="1" x14ac:dyDescent="0.25">
      <c r="A31" s="110"/>
      <c r="B31" s="110"/>
      <c r="C31" s="110"/>
      <c r="D31" s="110"/>
      <c r="E31" s="111"/>
    </row>
    <row r="32" spans="1:5" ht="24" customHeight="1" x14ac:dyDescent="0.25">
      <c r="A32" s="118" t="s">
        <v>39</v>
      </c>
      <c r="B32" s="118"/>
      <c r="C32" s="118"/>
      <c r="D32" s="118"/>
      <c r="E32" s="57"/>
    </row>
    <row r="33" spans="1:5" ht="38.25" customHeight="1" x14ac:dyDescent="0.25">
      <c r="A33" s="113" t="s">
        <v>40</v>
      </c>
      <c r="B33" s="113"/>
      <c r="C33" s="113"/>
      <c r="D33" s="113"/>
      <c r="E33" s="57"/>
    </row>
    <row r="34" spans="1:5" ht="27" customHeight="1" x14ac:dyDescent="0.25">
      <c r="A34" s="113" t="s">
        <v>41</v>
      </c>
      <c r="B34" s="113"/>
      <c r="C34" s="113"/>
      <c r="D34" s="113"/>
      <c r="E34" s="57"/>
    </row>
    <row r="35" spans="1:5" ht="23.25" customHeight="1" x14ac:dyDescent="0.25">
      <c r="A35" s="114" t="s">
        <v>42</v>
      </c>
      <c r="B35" s="114"/>
      <c r="C35" s="114"/>
      <c r="D35" s="114"/>
      <c r="E35" s="56"/>
    </row>
    <row r="36" spans="1:5" ht="36.75" customHeight="1" x14ac:dyDescent="0.25">
      <c r="A36" s="81">
        <v>1</v>
      </c>
      <c r="B36" s="113" t="s">
        <v>43</v>
      </c>
      <c r="C36" s="113"/>
      <c r="D36" s="113"/>
      <c r="E36" s="57"/>
    </row>
    <row r="37" spans="1:5" ht="36.75" customHeight="1" x14ac:dyDescent="0.25">
      <c r="A37" s="81">
        <v>2</v>
      </c>
      <c r="B37" s="113" t="s">
        <v>44</v>
      </c>
      <c r="C37" s="113"/>
      <c r="D37" s="113"/>
      <c r="E37" s="57"/>
    </row>
    <row r="38" spans="1:5" ht="15" customHeight="1" x14ac:dyDescent="0.25">
      <c r="B38" s="57"/>
      <c r="C38" s="57"/>
      <c r="D38" s="57"/>
      <c r="E38" s="57"/>
    </row>
    <row r="39" spans="1:5" ht="24" customHeight="1" x14ac:dyDescent="0.25">
      <c r="A39" s="114" t="s">
        <v>45</v>
      </c>
      <c r="B39" s="114"/>
      <c r="C39" s="114"/>
      <c r="D39" s="114"/>
      <c r="E39" s="56"/>
    </row>
    <row r="40" spans="1:5" ht="36.75" customHeight="1" x14ac:dyDescent="0.25">
      <c r="A40" s="81" t="s">
        <v>46</v>
      </c>
      <c r="B40" s="113" t="s">
        <v>47</v>
      </c>
      <c r="C40" s="113"/>
      <c r="D40" s="113"/>
      <c r="E40" s="57"/>
    </row>
    <row r="41" spans="1:5" ht="36.75" customHeight="1" x14ac:dyDescent="0.25">
      <c r="A41" s="81" t="s">
        <v>48</v>
      </c>
      <c r="B41" s="113" t="s">
        <v>49</v>
      </c>
      <c r="C41" s="113"/>
      <c r="D41" s="113"/>
      <c r="E41" s="57"/>
    </row>
    <row r="42" spans="1:5" ht="36.75" customHeight="1" x14ac:dyDescent="0.25">
      <c r="A42" s="81" t="s">
        <v>50</v>
      </c>
      <c r="B42" s="113" t="s">
        <v>51</v>
      </c>
      <c r="C42" s="113"/>
      <c r="D42" s="113"/>
      <c r="E42" s="57"/>
    </row>
    <row r="43" spans="1:5" ht="36.75" customHeight="1" x14ac:dyDescent="0.25">
      <c r="A43" s="81" t="s">
        <v>52</v>
      </c>
      <c r="B43" s="113" t="s">
        <v>53</v>
      </c>
      <c r="C43" s="113"/>
      <c r="D43" s="113"/>
      <c r="E43" s="57"/>
    </row>
    <row r="44" spans="1:5" ht="36.75" customHeight="1" x14ac:dyDescent="0.25">
      <c r="A44" s="81" t="s">
        <v>54</v>
      </c>
      <c r="B44" s="113" t="s">
        <v>55</v>
      </c>
      <c r="C44" s="113"/>
      <c r="D44" s="113"/>
      <c r="E44" s="57"/>
    </row>
    <row r="45" spans="1:5" ht="36.75" customHeight="1" x14ac:dyDescent="0.25">
      <c r="A45" s="81" t="s">
        <v>56</v>
      </c>
      <c r="B45" s="113" t="s">
        <v>57</v>
      </c>
      <c r="C45" s="113"/>
      <c r="D45" s="113"/>
      <c r="E45" s="57"/>
    </row>
    <row r="46" spans="1:5" ht="15" customHeight="1" x14ac:dyDescent="0.25">
      <c r="B46" s="57"/>
      <c r="C46" s="57"/>
      <c r="D46" s="57"/>
      <c r="E46" s="57"/>
    </row>
    <row r="47" spans="1:5" ht="21" customHeight="1" x14ac:dyDescent="0.25">
      <c r="A47" s="114" t="s">
        <v>58</v>
      </c>
      <c r="B47" s="114"/>
      <c r="C47" s="114"/>
      <c r="D47" s="114"/>
    </row>
    <row r="48" spans="1:5" ht="36" customHeight="1" x14ac:dyDescent="0.25">
      <c r="A48" s="81" t="s">
        <v>46</v>
      </c>
      <c r="B48" s="113" t="s">
        <v>59</v>
      </c>
      <c r="C48" s="113"/>
      <c r="D48" s="113"/>
    </row>
    <row r="49" spans="1:4" ht="36" customHeight="1" x14ac:dyDescent="0.25">
      <c r="A49" s="81" t="s">
        <v>48</v>
      </c>
      <c r="B49" s="113" t="s">
        <v>60</v>
      </c>
      <c r="C49" s="113"/>
      <c r="D49" s="113"/>
    </row>
    <row r="50" spans="1:4" ht="36" customHeight="1" x14ac:dyDescent="0.25">
      <c r="A50" s="81" t="s">
        <v>61</v>
      </c>
      <c r="B50" s="113" t="s">
        <v>62</v>
      </c>
      <c r="C50" s="113"/>
      <c r="D50" s="113"/>
    </row>
    <row r="51" spans="1:4" ht="36" customHeight="1" x14ac:dyDescent="0.25">
      <c r="A51" s="81" t="s">
        <v>52</v>
      </c>
      <c r="B51" s="113" t="s">
        <v>63</v>
      </c>
      <c r="C51" s="113"/>
      <c r="D51" s="113"/>
    </row>
    <row r="52" spans="1:4" x14ac:dyDescent="0.25">
      <c r="B52" s="24"/>
      <c r="C52" s="24"/>
    </row>
    <row r="53" spans="1:4" ht="25.5" customHeight="1" x14ac:dyDescent="0.25">
      <c r="A53" s="114" t="s">
        <v>64</v>
      </c>
      <c r="B53" s="114"/>
      <c r="C53" s="114"/>
      <c r="D53" s="114"/>
    </row>
    <row r="54" spans="1:4" x14ac:dyDescent="0.25">
      <c r="A54" s="115" t="s">
        <v>65</v>
      </c>
      <c r="B54" s="115"/>
      <c r="C54" s="115"/>
      <c r="D54" s="115"/>
    </row>
    <row r="55" spans="1:4" x14ac:dyDescent="0.25">
      <c r="A55" s="112" t="s">
        <v>66</v>
      </c>
      <c r="B55" s="112"/>
      <c r="C55" s="112"/>
      <c r="D55" s="112"/>
    </row>
  </sheetData>
  <mergeCells count="44">
    <mergeCell ref="A6:D6"/>
    <mergeCell ref="A7:D7"/>
    <mergeCell ref="A9:D9"/>
    <mergeCell ref="A11:D11"/>
    <mergeCell ref="A13:D13"/>
    <mergeCell ref="A10:D10"/>
    <mergeCell ref="C24:D24"/>
    <mergeCell ref="C26:D26"/>
    <mergeCell ref="C27:D27"/>
    <mergeCell ref="C28:D28"/>
    <mergeCell ref="C25:D25"/>
    <mergeCell ref="C19:D19"/>
    <mergeCell ref="C20:D20"/>
    <mergeCell ref="C21:D21"/>
    <mergeCell ref="C22:D22"/>
    <mergeCell ref="C23:D23"/>
    <mergeCell ref="A14:D14"/>
    <mergeCell ref="A15:D15"/>
    <mergeCell ref="C16:D16"/>
    <mergeCell ref="C17:D17"/>
    <mergeCell ref="C18:D18"/>
    <mergeCell ref="C29:D29"/>
    <mergeCell ref="A32:D32"/>
    <mergeCell ref="A33:D33"/>
    <mergeCell ref="A34:D34"/>
    <mergeCell ref="A35:D35"/>
    <mergeCell ref="C30:D30"/>
    <mergeCell ref="A39:D39"/>
    <mergeCell ref="B36:D36"/>
    <mergeCell ref="B37:D37"/>
    <mergeCell ref="B40:D40"/>
    <mergeCell ref="B41:D41"/>
    <mergeCell ref="B42:D42"/>
    <mergeCell ref="B43:D43"/>
    <mergeCell ref="B44:D44"/>
    <mergeCell ref="B45:D45"/>
    <mergeCell ref="A47:D47"/>
    <mergeCell ref="A55:D55"/>
    <mergeCell ref="B48:D48"/>
    <mergeCell ref="B49:D49"/>
    <mergeCell ref="B50:D50"/>
    <mergeCell ref="B51:D51"/>
    <mergeCell ref="A53:D53"/>
    <mergeCell ref="A54:D54"/>
  </mergeCells>
  <hyperlinks>
    <hyperlink ref="A55" r:id="rId1" xr:uid="{00000000-0004-0000-0000-000000000000}"/>
    <hyperlink ref="A55:D55" r:id="rId2" display="mailto:standards.assurance@nhs.net?subject=Burden%20assessment%20-%20" xr:uid="{9720BF1F-BD6A-4F63-9441-F31AF719DDC2}"/>
  </hyperlinks>
  <pageMargins left="0.70866141732283472" right="0.70866141732283472" top="0.74803149606299213" bottom="0.74803149606299213" header="0.31496062992125984" footer="0.31496062992125984"/>
  <pageSetup paperSize="9" scale="67"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7"/>
  <sheetViews>
    <sheetView zoomScaleNormal="100" workbookViewId="0">
      <selection activeCell="B4" sqref="B4"/>
    </sheetView>
  </sheetViews>
  <sheetFormatPr defaultColWidth="9" defaultRowHeight="13.8" x14ac:dyDescent="0.25"/>
  <cols>
    <col min="1" max="1" width="36.09765625" style="51" customWidth="1"/>
    <col min="2" max="2" width="41" style="51" customWidth="1"/>
    <col min="3" max="3" width="39.19921875" style="51" customWidth="1"/>
    <col min="4" max="16384" width="9" style="51"/>
  </cols>
  <sheetData>
    <row r="1" spans="1:4" s="27" customFormat="1" ht="17.25" customHeight="1" x14ac:dyDescent="0.25">
      <c r="A1" s="103" t="s">
        <v>67</v>
      </c>
      <c r="D1" s="38"/>
    </row>
    <row r="2" spans="1:4" ht="15" x14ac:dyDescent="0.25">
      <c r="A2" s="105" t="s">
        <v>68</v>
      </c>
      <c r="B2" s="54" t="s">
        <v>327</v>
      </c>
    </row>
    <row r="3" spans="1:4" ht="15" x14ac:dyDescent="0.25">
      <c r="A3" s="104" t="s">
        <v>69</v>
      </c>
      <c r="B3" s="54"/>
      <c r="C3" s="53"/>
    </row>
    <row r="4" spans="1:4" ht="15" x14ac:dyDescent="0.25">
      <c r="A4" s="104" t="s">
        <v>70</v>
      </c>
      <c r="B4" s="54"/>
      <c r="C4" s="53"/>
    </row>
    <row r="5" spans="1:4" ht="15" x14ac:dyDescent="0.25">
      <c r="A5" s="104" t="s">
        <v>71</v>
      </c>
      <c r="B5" s="54"/>
      <c r="C5" s="53"/>
    </row>
    <row r="6" spans="1:4" ht="15" x14ac:dyDescent="0.25">
      <c r="A6" s="104" t="s">
        <v>72</v>
      </c>
      <c r="B6" s="54"/>
      <c r="C6" s="53"/>
    </row>
    <row r="7" spans="1:4" ht="30" x14ac:dyDescent="0.25">
      <c r="A7" s="105" t="s">
        <v>73</v>
      </c>
      <c r="B7" s="54" t="s">
        <v>74</v>
      </c>
      <c r="C7" s="53"/>
    </row>
    <row r="10" spans="1:4" ht="184.2" customHeight="1" x14ac:dyDescent="0.25">
      <c r="A10" s="122" t="s">
        <v>75</v>
      </c>
      <c r="B10" s="122"/>
      <c r="C10" s="122"/>
    </row>
    <row r="107" spans="3:3" x14ac:dyDescent="0.25">
      <c r="C107" s="88"/>
    </row>
  </sheetData>
  <sheetProtection selectLockedCells="1"/>
  <mergeCells count="1">
    <mergeCell ref="A10:C10"/>
  </mergeCells>
  <dataValidations count="1">
    <dataValidation type="list" allowBlank="1" showInputMessage="1" showErrorMessage="1" sqref="B5" xr:uid="{EA66FE14-B260-4A56-9BBA-B23C38E7C612}">
      <formula1>OrgType</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01"/>
  <sheetViews>
    <sheetView workbookViewId="0">
      <selection activeCell="A4" sqref="A4"/>
    </sheetView>
  </sheetViews>
  <sheetFormatPr defaultColWidth="9" defaultRowHeight="13.2" x14ac:dyDescent="0.25"/>
  <cols>
    <col min="1" max="1" width="41.5" style="36" customWidth="1"/>
    <col min="2" max="2" width="34.59765625" style="36" customWidth="1"/>
    <col min="3" max="3" width="29.19921875" style="62" bestFit="1" customWidth="1"/>
    <col min="4" max="4" width="16.69921875" style="47" customWidth="1"/>
    <col min="5" max="5" width="12.69921875" style="48" customWidth="1"/>
    <col min="6" max="6" width="22.09765625" style="84" customWidth="1"/>
    <col min="7" max="9" width="8.19921875" style="49" customWidth="1"/>
    <col min="10" max="12" width="14" style="50" hidden="1" customWidth="1"/>
    <col min="13" max="13" width="9" style="50" customWidth="1"/>
    <col min="14" max="14" width="9" style="29"/>
    <col min="15" max="17" width="9" style="96" hidden="1" customWidth="1"/>
    <col min="18" max="18" width="9" style="100" customWidth="1"/>
    <col min="19" max="16384" width="9" style="29"/>
  </cols>
  <sheetData>
    <row r="1" spans="1:18" s="27" customFormat="1" ht="17.25" customHeight="1" x14ac:dyDescent="0.25">
      <c r="A1" s="27" t="s">
        <v>45</v>
      </c>
      <c r="C1" s="58"/>
      <c r="E1" s="38"/>
      <c r="F1" s="58"/>
      <c r="O1" s="92"/>
      <c r="P1" s="92"/>
      <c r="Q1" s="92"/>
      <c r="R1" s="97"/>
    </row>
    <row r="2" spans="1:18" s="28" customFormat="1" ht="9" customHeight="1" x14ac:dyDescent="0.25">
      <c r="C2" s="59"/>
      <c r="E2" s="39"/>
      <c r="F2" s="59"/>
      <c r="O2" s="93"/>
      <c r="P2" s="93"/>
      <c r="Q2" s="93"/>
      <c r="R2" s="98"/>
    </row>
    <row r="3" spans="1:18" ht="45.75" customHeight="1" thickBot="1" x14ac:dyDescent="0.3">
      <c r="A3" s="63" t="s">
        <v>76</v>
      </c>
      <c r="B3" s="63" t="s">
        <v>77</v>
      </c>
      <c r="C3" s="63" t="s">
        <v>78</v>
      </c>
      <c r="D3" s="63" t="s">
        <v>79</v>
      </c>
      <c r="E3" s="63" t="s">
        <v>80</v>
      </c>
      <c r="F3" s="63" t="s">
        <v>81</v>
      </c>
      <c r="G3" s="106" t="s">
        <v>82</v>
      </c>
      <c r="H3" s="106" t="s">
        <v>83</v>
      </c>
      <c r="I3" s="106" t="s">
        <v>84</v>
      </c>
      <c r="J3" s="65" t="s">
        <v>85</v>
      </c>
      <c r="K3" s="65" t="s">
        <v>86</v>
      </c>
      <c r="L3" s="65" t="s">
        <v>87</v>
      </c>
      <c r="M3" s="64" t="s">
        <v>88</v>
      </c>
      <c r="O3" s="94" t="s">
        <v>89</v>
      </c>
      <c r="P3" s="94" t="s">
        <v>90</v>
      </c>
      <c r="Q3" s="94" t="s">
        <v>91</v>
      </c>
      <c r="R3" s="99" t="s">
        <v>92</v>
      </c>
    </row>
    <row r="4" spans="1:18" x14ac:dyDescent="0.25">
      <c r="A4" s="30"/>
      <c r="B4" s="30"/>
      <c r="C4" s="60"/>
      <c r="D4" s="66"/>
      <c r="E4" s="86"/>
      <c r="F4" s="82"/>
      <c r="G4" s="82"/>
      <c r="H4" s="82"/>
      <c r="I4" s="82"/>
      <c r="J4" s="42">
        <f t="shared" ref="J4:J67" si="0">IF(C4="",0,(G4*(VLOOKUP(C4,Rates,5,FALSE)))*(VLOOKUP(F4,Frequency,2,FALSE)))</f>
        <v>0</v>
      </c>
      <c r="K4" s="42">
        <f t="shared" ref="K4:K67" si="1">IF(C4="",0,(H4*(VLOOKUP(C4,Rates,6,FALSE)))*(VLOOKUP(F4,Frequency,2,FALSE)))</f>
        <v>0</v>
      </c>
      <c r="L4" s="42">
        <f t="shared" ref="L4:L67" si="2">IF(C4="",0,(I4*(VLOOKUP(C4,Rates,7,FALSE)))*(VLOOKUP(F4,Frequency,2,FALSE)))</f>
        <v>0</v>
      </c>
      <c r="M4" s="43">
        <f>SUM(J4:L4)</f>
        <v>0</v>
      </c>
      <c r="O4" s="95">
        <f t="shared" ref="O4:O67" si="3">IF($C4="",0,G4*(VLOOKUP($F4,Frequency,2,FALSE)))</f>
        <v>0</v>
      </c>
      <c r="P4" s="95">
        <f t="shared" ref="P4:P67" si="4">IF($C4="",0,H4*(VLOOKUP($F4,Frequency,2,FALSE)))</f>
        <v>0</v>
      </c>
      <c r="Q4" s="95">
        <f t="shared" ref="Q4:Q67" si="5">IF($C4="",0,I4*(VLOOKUP($F4,Frequency,2,FALSE)))</f>
        <v>0</v>
      </c>
      <c r="R4" s="100">
        <f>((O4*7.5)*60)+(P4*60)+Q4</f>
        <v>0</v>
      </c>
    </row>
    <row r="5" spans="1:18" x14ac:dyDescent="0.25">
      <c r="A5" s="30"/>
      <c r="B5" s="30"/>
      <c r="C5" s="60"/>
      <c r="D5" s="66" t="str">
        <f>IF(C5="","",VLOOKUP(C5,PayScales!B:C,2,0))</f>
        <v/>
      </c>
      <c r="E5" s="86"/>
      <c r="F5" s="82"/>
      <c r="G5" s="82"/>
      <c r="H5" s="82"/>
      <c r="I5" s="82"/>
      <c r="J5" s="42">
        <f t="shared" si="0"/>
        <v>0</v>
      </c>
      <c r="K5" s="42">
        <f t="shared" si="1"/>
        <v>0</v>
      </c>
      <c r="L5" s="42">
        <f t="shared" si="2"/>
        <v>0</v>
      </c>
      <c r="M5" s="43">
        <f t="shared" ref="M5:M68" si="6">SUM(J5:L5)</f>
        <v>0</v>
      </c>
      <c r="O5" s="95">
        <f t="shared" si="3"/>
        <v>0</v>
      </c>
      <c r="P5" s="95">
        <f t="shared" si="4"/>
        <v>0</v>
      </c>
      <c r="Q5" s="95">
        <f t="shared" si="5"/>
        <v>0</v>
      </c>
      <c r="R5" s="100">
        <f t="shared" ref="R5:R68" si="7">((O5*7.5)*60)+(P5*60)+Q5</f>
        <v>0</v>
      </c>
    </row>
    <row r="6" spans="1:18" x14ac:dyDescent="0.25">
      <c r="A6" s="30"/>
      <c r="B6" s="30"/>
      <c r="C6" s="60"/>
      <c r="D6" s="66" t="str">
        <f>IF(C6="","",VLOOKUP(C6,PayScales!B:C,2,0))</f>
        <v/>
      </c>
      <c r="E6" s="86"/>
      <c r="F6" s="82"/>
      <c r="G6" s="82"/>
      <c r="H6" s="82"/>
      <c r="I6" s="82"/>
      <c r="J6" s="42">
        <f t="shared" si="0"/>
        <v>0</v>
      </c>
      <c r="K6" s="42">
        <f t="shared" si="1"/>
        <v>0</v>
      </c>
      <c r="L6" s="42">
        <f t="shared" si="2"/>
        <v>0</v>
      </c>
      <c r="M6" s="43">
        <f t="shared" si="6"/>
        <v>0</v>
      </c>
      <c r="O6" s="95">
        <f t="shared" si="3"/>
        <v>0</v>
      </c>
      <c r="P6" s="95">
        <f t="shared" si="4"/>
        <v>0</v>
      </c>
      <c r="Q6" s="95">
        <f t="shared" si="5"/>
        <v>0</v>
      </c>
      <c r="R6" s="100">
        <f t="shared" si="7"/>
        <v>0</v>
      </c>
    </row>
    <row r="7" spans="1:18" x14ac:dyDescent="0.25">
      <c r="A7" s="30"/>
      <c r="B7" s="30"/>
      <c r="C7" s="60"/>
      <c r="D7" s="66" t="str">
        <f>IF(C7="","",VLOOKUP(C7,PayScales!B:C,2,0))</f>
        <v/>
      </c>
      <c r="E7" s="86"/>
      <c r="F7" s="82"/>
      <c r="G7" s="82"/>
      <c r="H7" s="82"/>
      <c r="I7" s="82"/>
      <c r="J7" s="42">
        <f t="shared" si="0"/>
        <v>0</v>
      </c>
      <c r="K7" s="42">
        <f t="shared" si="1"/>
        <v>0</v>
      </c>
      <c r="L7" s="42">
        <f t="shared" si="2"/>
        <v>0</v>
      </c>
      <c r="M7" s="43">
        <f t="shared" si="6"/>
        <v>0</v>
      </c>
      <c r="O7" s="95">
        <f t="shared" si="3"/>
        <v>0</v>
      </c>
      <c r="P7" s="95">
        <f t="shared" si="4"/>
        <v>0</v>
      </c>
      <c r="Q7" s="95">
        <f t="shared" si="5"/>
        <v>0</v>
      </c>
      <c r="R7" s="100">
        <f t="shared" si="7"/>
        <v>0</v>
      </c>
    </row>
    <row r="8" spans="1:18" x14ac:dyDescent="0.25">
      <c r="A8" s="30"/>
      <c r="B8" s="30"/>
      <c r="C8" s="60"/>
      <c r="D8" s="66" t="str">
        <f>IF(C8="","",VLOOKUP(C8,PayScales!B:C,2,0))</f>
        <v/>
      </c>
      <c r="E8" s="86"/>
      <c r="F8" s="82"/>
      <c r="G8" s="82"/>
      <c r="H8" s="82"/>
      <c r="I8" s="82"/>
      <c r="J8" s="42">
        <f t="shared" si="0"/>
        <v>0</v>
      </c>
      <c r="K8" s="42">
        <f t="shared" si="1"/>
        <v>0</v>
      </c>
      <c r="L8" s="42">
        <f t="shared" si="2"/>
        <v>0</v>
      </c>
      <c r="M8" s="43">
        <f t="shared" si="6"/>
        <v>0</v>
      </c>
      <c r="O8" s="95">
        <f t="shared" si="3"/>
        <v>0</v>
      </c>
      <c r="P8" s="95">
        <f t="shared" si="4"/>
        <v>0</v>
      </c>
      <c r="Q8" s="95">
        <f t="shared" si="5"/>
        <v>0</v>
      </c>
      <c r="R8" s="100">
        <f t="shared" si="7"/>
        <v>0</v>
      </c>
    </row>
    <row r="9" spans="1:18" x14ac:dyDescent="0.25">
      <c r="A9" s="30"/>
      <c r="B9" s="30"/>
      <c r="C9" s="60"/>
      <c r="D9" s="66" t="str">
        <f>IF(C9="","",VLOOKUP(C9,PayScales!B:C,2,0))</f>
        <v/>
      </c>
      <c r="E9" s="86"/>
      <c r="F9" s="82"/>
      <c r="G9" s="82"/>
      <c r="H9" s="82"/>
      <c r="I9" s="82"/>
      <c r="J9" s="42">
        <f t="shared" si="0"/>
        <v>0</v>
      </c>
      <c r="K9" s="42">
        <f t="shared" si="1"/>
        <v>0</v>
      </c>
      <c r="L9" s="42">
        <f t="shared" si="2"/>
        <v>0</v>
      </c>
      <c r="M9" s="43">
        <f t="shared" si="6"/>
        <v>0</v>
      </c>
      <c r="O9" s="95">
        <f t="shared" si="3"/>
        <v>0</v>
      </c>
      <c r="P9" s="95">
        <f t="shared" si="4"/>
        <v>0</v>
      </c>
      <c r="Q9" s="95">
        <f t="shared" si="5"/>
        <v>0</v>
      </c>
      <c r="R9" s="100">
        <f t="shared" si="7"/>
        <v>0</v>
      </c>
    </row>
    <row r="10" spans="1:18" x14ac:dyDescent="0.25">
      <c r="A10" s="30"/>
      <c r="B10" s="30"/>
      <c r="C10" s="60"/>
      <c r="D10" s="66" t="str">
        <f>IF(C10="","",VLOOKUP(C10,PayScales!B:C,2,0))</f>
        <v/>
      </c>
      <c r="E10" s="86"/>
      <c r="F10" s="82"/>
      <c r="G10" s="82"/>
      <c r="H10" s="82"/>
      <c r="I10" s="82"/>
      <c r="J10" s="42">
        <f t="shared" si="0"/>
        <v>0</v>
      </c>
      <c r="K10" s="42">
        <f t="shared" si="1"/>
        <v>0</v>
      </c>
      <c r="L10" s="42">
        <f t="shared" si="2"/>
        <v>0</v>
      </c>
      <c r="M10" s="43">
        <f t="shared" si="6"/>
        <v>0</v>
      </c>
      <c r="O10" s="95">
        <f t="shared" si="3"/>
        <v>0</v>
      </c>
      <c r="P10" s="95">
        <f t="shared" si="4"/>
        <v>0</v>
      </c>
      <c r="Q10" s="95">
        <f t="shared" si="5"/>
        <v>0</v>
      </c>
      <c r="R10" s="100">
        <f t="shared" si="7"/>
        <v>0</v>
      </c>
    </row>
    <row r="11" spans="1:18" x14ac:dyDescent="0.25">
      <c r="A11" s="30"/>
      <c r="B11" s="30"/>
      <c r="C11" s="60"/>
      <c r="D11" s="66" t="str">
        <f>IF(C11="","",VLOOKUP(C11,PayScales!B:C,2,0))</f>
        <v/>
      </c>
      <c r="E11" s="86"/>
      <c r="F11" s="82"/>
      <c r="G11" s="82"/>
      <c r="H11" s="82"/>
      <c r="I11" s="82"/>
      <c r="J11" s="42">
        <f t="shared" si="0"/>
        <v>0</v>
      </c>
      <c r="K11" s="42">
        <f t="shared" si="1"/>
        <v>0</v>
      </c>
      <c r="L11" s="42">
        <f t="shared" si="2"/>
        <v>0</v>
      </c>
      <c r="M11" s="43">
        <f t="shared" si="6"/>
        <v>0</v>
      </c>
      <c r="O11" s="95">
        <f t="shared" si="3"/>
        <v>0</v>
      </c>
      <c r="P11" s="95">
        <f t="shared" si="4"/>
        <v>0</v>
      </c>
      <c r="Q11" s="95">
        <f t="shared" si="5"/>
        <v>0</v>
      </c>
      <c r="R11" s="100">
        <f t="shared" si="7"/>
        <v>0</v>
      </c>
    </row>
    <row r="12" spans="1:18" x14ac:dyDescent="0.25">
      <c r="A12" s="30"/>
      <c r="B12" s="30"/>
      <c r="C12" s="60"/>
      <c r="D12" s="66" t="str">
        <f>IF(C12="","",VLOOKUP(C12,PayScales!B:C,2,0))</f>
        <v/>
      </c>
      <c r="E12" s="86"/>
      <c r="F12" s="82"/>
      <c r="G12" s="82"/>
      <c r="H12" s="82"/>
      <c r="I12" s="82"/>
      <c r="J12" s="42">
        <f t="shared" si="0"/>
        <v>0</v>
      </c>
      <c r="K12" s="42">
        <f t="shared" si="1"/>
        <v>0</v>
      </c>
      <c r="L12" s="42">
        <f t="shared" si="2"/>
        <v>0</v>
      </c>
      <c r="M12" s="43">
        <f t="shared" si="6"/>
        <v>0</v>
      </c>
      <c r="O12" s="95">
        <f t="shared" si="3"/>
        <v>0</v>
      </c>
      <c r="P12" s="95">
        <f t="shared" si="4"/>
        <v>0</v>
      </c>
      <c r="Q12" s="95">
        <f t="shared" si="5"/>
        <v>0</v>
      </c>
      <c r="R12" s="100">
        <f t="shared" si="7"/>
        <v>0</v>
      </c>
    </row>
    <row r="13" spans="1:18" x14ac:dyDescent="0.25">
      <c r="A13" s="30"/>
      <c r="B13" s="30"/>
      <c r="C13" s="60"/>
      <c r="D13" s="66" t="str">
        <f>IF(C13="","",VLOOKUP(C13,PayScales!B:C,2,0))</f>
        <v/>
      </c>
      <c r="E13" s="86"/>
      <c r="F13" s="82"/>
      <c r="G13" s="82"/>
      <c r="H13" s="82"/>
      <c r="I13" s="82"/>
      <c r="J13" s="42">
        <f t="shared" si="0"/>
        <v>0</v>
      </c>
      <c r="K13" s="42">
        <f t="shared" si="1"/>
        <v>0</v>
      </c>
      <c r="L13" s="42">
        <f t="shared" si="2"/>
        <v>0</v>
      </c>
      <c r="M13" s="43">
        <f t="shared" si="6"/>
        <v>0</v>
      </c>
      <c r="O13" s="95">
        <f t="shared" si="3"/>
        <v>0</v>
      </c>
      <c r="P13" s="95">
        <f t="shared" si="4"/>
        <v>0</v>
      </c>
      <c r="Q13" s="95">
        <f t="shared" si="5"/>
        <v>0</v>
      </c>
      <c r="R13" s="100">
        <f t="shared" si="7"/>
        <v>0</v>
      </c>
    </row>
    <row r="14" spans="1:18" x14ac:dyDescent="0.25">
      <c r="A14" s="30"/>
      <c r="B14" s="30"/>
      <c r="C14" s="60"/>
      <c r="D14" s="66" t="str">
        <f>IF(C14="","",VLOOKUP(C14,PayScales!B:C,2,0))</f>
        <v/>
      </c>
      <c r="E14" s="86"/>
      <c r="F14" s="82"/>
      <c r="G14" s="82"/>
      <c r="H14" s="82"/>
      <c r="I14" s="82"/>
      <c r="J14" s="42">
        <f t="shared" si="0"/>
        <v>0</v>
      </c>
      <c r="K14" s="42">
        <f t="shared" si="1"/>
        <v>0</v>
      </c>
      <c r="L14" s="42">
        <f t="shared" si="2"/>
        <v>0</v>
      </c>
      <c r="M14" s="43">
        <f t="shared" si="6"/>
        <v>0</v>
      </c>
      <c r="O14" s="95">
        <f t="shared" si="3"/>
        <v>0</v>
      </c>
      <c r="P14" s="95">
        <f t="shared" si="4"/>
        <v>0</v>
      </c>
      <c r="Q14" s="95">
        <f t="shared" si="5"/>
        <v>0</v>
      </c>
      <c r="R14" s="100">
        <f t="shared" si="7"/>
        <v>0</v>
      </c>
    </row>
    <row r="15" spans="1:18" x14ac:dyDescent="0.25">
      <c r="A15" s="30"/>
      <c r="B15" s="30"/>
      <c r="C15" s="60"/>
      <c r="D15" s="66" t="str">
        <f>IF(C15="","",VLOOKUP(C15,PayScales!B:C,2,0))</f>
        <v/>
      </c>
      <c r="E15" s="86"/>
      <c r="F15" s="82"/>
      <c r="G15" s="82"/>
      <c r="H15" s="82"/>
      <c r="I15" s="82"/>
      <c r="J15" s="42">
        <f t="shared" si="0"/>
        <v>0</v>
      </c>
      <c r="K15" s="42">
        <f t="shared" si="1"/>
        <v>0</v>
      </c>
      <c r="L15" s="42">
        <f t="shared" si="2"/>
        <v>0</v>
      </c>
      <c r="M15" s="43">
        <f t="shared" si="6"/>
        <v>0</v>
      </c>
      <c r="O15" s="95">
        <f t="shared" si="3"/>
        <v>0</v>
      </c>
      <c r="P15" s="95">
        <f t="shared" si="4"/>
        <v>0</v>
      </c>
      <c r="Q15" s="95">
        <f t="shared" si="5"/>
        <v>0</v>
      </c>
      <c r="R15" s="100">
        <f t="shared" si="7"/>
        <v>0</v>
      </c>
    </row>
    <row r="16" spans="1:18" x14ac:dyDescent="0.25">
      <c r="A16" s="30"/>
      <c r="B16" s="30"/>
      <c r="C16" s="60"/>
      <c r="D16" s="66" t="str">
        <f>IF(C16="","",VLOOKUP(C16,PayScales!B:C,2,0))</f>
        <v/>
      </c>
      <c r="E16" s="86"/>
      <c r="F16" s="82"/>
      <c r="G16" s="82"/>
      <c r="H16" s="82"/>
      <c r="I16" s="82"/>
      <c r="J16" s="42">
        <f t="shared" si="0"/>
        <v>0</v>
      </c>
      <c r="K16" s="42">
        <f t="shared" si="1"/>
        <v>0</v>
      </c>
      <c r="L16" s="42">
        <f t="shared" si="2"/>
        <v>0</v>
      </c>
      <c r="M16" s="43">
        <f t="shared" si="6"/>
        <v>0</v>
      </c>
      <c r="O16" s="95">
        <f t="shared" si="3"/>
        <v>0</v>
      </c>
      <c r="P16" s="95">
        <f t="shared" si="4"/>
        <v>0</v>
      </c>
      <c r="Q16" s="95">
        <f t="shared" si="5"/>
        <v>0</v>
      </c>
      <c r="R16" s="100">
        <f t="shared" si="7"/>
        <v>0</v>
      </c>
    </row>
    <row r="17" spans="1:18" x14ac:dyDescent="0.25">
      <c r="A17" s="30"/>
      <c r="B17" s="30"/>
      <c r="C17" s="60"/>
      <c r="D17" s="66" t="str">
        <f>IF(C17="","",VLOOKUP(C17,PayScales!B:C,2,0))</f>
        <v/>
      </c>
      <c r="E17" s="86"/>
      <c r="F17" s="82"/>
      <c r="G17" s="82"/>
      <c r="H17" s="82"/>
      <c r="I17" s="82"/>
      <c r="J17" s="42">
        <f t="shared" si="0"/>
        <v>0</v>
      </c>
      <c r="K17" s="42">
        <f t="shared" si="1"/>
        <v>0</v>
      </c>
      <c r="L17" s="42">
        <f t="shared" si="2"/>
        <v>0</v>
      </c>
      <c r="M17" s="43">
        <f t="shared" si="6"/>
        <v>0</v>
      </c>
      <c r="O17" s="95">
        <f t="shared" si="3"/>
        <v>0</v>
      </c>
      <c r="P17" s="95">
        <f t="shared" si="4"/>
        <v>0</v>
      </c>
      <c r="Q17" s="95">
        <f t="shared" si="5"/>
        <v>0</v>
      </c>
      <c r="R17" s="100">
        <f t="shared" si="7"/>
        <v>0</v>
      </c>
    </row>
    <row r="18" spans="1:18" x14ac:dyDescent="0.25">
      <c r="A18" s="30"/>
      <c r="B18" s="30"/>
      <c r="C18" s="60"/>
      <c r="D18" s="66" t="str">
        <f>IF(C18="","",VLOOKUP(C18,PayScales!B:C,2,0))</f>
        <v/>
      </c>
      <c r="E18" s="86"/>
      <c r="F18" s="82"/>
      <c r="G18" s="82"/>
      <c r="H18" s="82"/>
      <c r="I18" s="82"/>
      <c r="J18" s="42">
        <f t="shared" si="0"/>
        <v>0</v>
      </c>
      <c r="K18" s="42">
        <f t="shared" si="1"/>
        <v>0</v>
      </c>
      <c r="L18" s="42">
        <f t="shared" si="2"/>
        <v>0</v>
      </c>
      <c r="M18" s="43">
        <f t="shared" si="6"/>
        <v>0</v>
      </c>
      <c r="O18" s="95">
        <f t="shared" si="3"/>
        <v>0</v>
      </c>
      <c r="P18" s="95">
        <f t="shared" si="4"/>
        <v>0</v>
      </c>
      <c r="Q18" s="95">
        <f t="shared" si="5"/>
        <v>0</v>
      </c>
      <c r="R18" s="100">
        <f t="shared" si="7"/>
        <v>0</v>
      </c>
    </row>
    <row r="19" spans="1:18" x14ac:dyDescent="0.25">
      <c r="A19" s="30"/>
      <c r="B19" s="30"/>
      <c r="C19" s="60"/>
      <c r="D19" s="66" t="str">
        <f>IF(C19="","",VLOOKUP(C19,PayScales!B:C,2,0))</f>
        <v/>
      </c>
      <c r="E19" s="40"/>
      <c r="F19" s="82"/>
      <c r="G19" s="41"/>
      <c r="H19" s="41"/>
      <c r="I19" s="41"/>
      <c r="J19" s="42">
        <f t="shared" si="0"/>
        <v>0</v>
      </c>
      <c r="K19" s="42">
        <f t="shared" si="1"/>
        <v>0</v>
      </c>
      <c r="L19" s="42">
        <f t="shared" si="2"/>
        <v>0</v>
      </c>
      <c r="M19" s="43">
        <f t="shared" si="6"/>
        <v>0</v>
      </c>
      <c r="O19" s="95">
        <f t="shared" si="3"/>
        <v>0</v>
      </c>
      <c r="P19" s="95">
        <f t="shared" si="4"/>
        <v>0</v>
      </c>
      <c r="Q19" s="95">
        <f t="shared" si="5"/>
        <v>0</v>
      </c>
      <c r="R19" s="100">
        <f t="shared" si="7"/>
        <v>0</v>
      </c>
    </row>
    <row r="20" spans="1:18" x14ac:dyDescent="0.25">
      <c r="A20" s="30"/>
      <c r="B20" s="30"/>
      <c r="C20" s="60"/>
      <c r="D20" s="66" t="str">
        <f>IF(C20="","",VLOOKUP(C20,PayScales!B:C,2,0))</f>
        <v/>
      </c>
      <c r="E20" s="40"/>
      <c r="F20" s="82"/>
      <c r="G20" s="41"/>
      <c r="H20" s="41"/>
      <c r="I20" s="41"/>
      <c r="J20" s="42">
        <f t="shared" si="0"/>
        <v>0</v>
      </c>
      <c r="K20" s="42">
        <f t="shared" si="1"/>
        <v>0</v>
      </c>
      <c r="L20" s="42">
        <f t="shared" si="2"/>
        <v>0</v>
      </c>
      <c r="M20" s="43">
        <f t="shared" si="6"/>
        <v>0</v>
      </c>
      <c r="O20" s="95">
        <f t="shared" si="3"/>
        <v>0</v>
      </c>
      <c r="P20" s="95">
        <f t="shared" si="4"/>
        <v>0</v>
      </c>
      <c r="Q20" s="95">
        <f t="shared" si="5"/>
        <v>0</v>
      </c>
      <c r="R20" s="100">
        <f t="shared" si="7"/>
        <v>0</v>
      </c>
    </row>
    <row r="21" spans="1:18" x14ac:dyDescent="0.25">
      <c r="A21" s="30"/>
      <c r="B21" s="30"/>
      <c r="C21" s="60"/>
      <c r="D21" s="66" t="str">
        <f>IF(C21="","",VLOOKUP(C21,PayScales!B:C,2,0))</f>
        <v/>
      </c>
      <c r="E21" s="40"/>
      <c r="F21" s="82"/>
      <c r="G21" s="41"/>
      <c r="H21" s="41"/>
      <c r="I21" s="41"/>
      <c r="J21" s="42">
        <f t="shared" si="0"/>
        <v>0</v>
      </c>
      <c r="K21" s="42">
        <f t="shared" si="1"/>
        <v>0</v>
      </c>
      <c r="L21" s="42">
        <f t="shared" si="2"/>
        <v>0</v>
      </c>
      <c r="M21" s="43">
        <f t="shared" si="6"/>
        <v>0</v>
      </c>
      <c r="O21" s="95">
        <f t="shared" si="3"/>
        <v>0</v>
      </c>
      <c r="P21" s="95">
        <f t="shared" si="4"/>
        <v>0</v>
      </c>
      <c r="Q21" s="95">
        <f t="shared" si="5"/>
        <v>0</v>
      </c>
      <c r="R21" s="100">
        <f t="shared" si="7"/>
        <v>0</v>
      </c>
    </row>
    <row r="22" spans="1:18" x14ac:dyDescent="0.25">
      <c r="A22" s="30"/>
      <c r="B22" s="30"/>
      <c r="C22" s="60"/>
      <c r="D22" s="66" t="str">
        <f>IF(C22="","",VLOOKUP(C22,PayScales!B:C,2,0))</f>
        <v/>
      </c>
      <c r="E22" s="40"/>
      <c r="F22" s="82"/>
      <c r="G22" s="41"/>
      <c r="H22" s="41"/>
      <c r="I22" s="41"/>
      <c r="J22" s="42">
        <f t="shared" si="0"/>
        <v>0</v>
      </c>
      <c r="K22" s="42">
        <f t="shared" si="1"/>
        <v>0</v>
      </c>
      <c r="L22" s="42">
        <f t="shared" si="2"/>
        <v>0</v>
      </c>
      <c r="M22" s="43">
        <f t="shared" si="6"/>
        <v>0</v>
      </c>
      <c r="O22" s="95">
        <f t="shared" si="3"/>
        <v>0</v>
      </c>
      <c r="P22" s="95">
        <f t="shared" si="4"/>
        <v>0</v>
      </c>
      <c r="Q22" s="95">
        <f t="shared" si="5"/>
        <v>0</v>
      </c>
      <c r="R22" s="100">
        <f t="shared" si="7"/>
        <v>0</v>
      </c>
    </row>
    <row r="23" spans="1:18" x14ac:dyDescent="0.25">
      <c r="A23" s="30"/>
      <c r="B23" s="30"/>
      <c r="C23" s="60"/>
      <c r="D23" s="66" t="str">
        <f>IF(C23="","",VLOOKUP(C23,PayScales!B:C,2,0))</f>
        <v/>
      </c>
      <c r="E23" s="40"/>
      <c r="F23" s="82"/>
      <c r="G23" s="41"/>
      <c r="H23" s="41"/>
      <c r="I23" s="41"/>
      <c r="J23" s="42">
        <f t="shared" si="0"/>
        <v>0</v>
      </c>
      <c r="K23" s="42">
        <f t="shared" si="1"/>
        <v>0</v>
      </c>
      <c r="L23" s="42">
        <f t="shared" si="2"/>
        <v>0</v>
      </c>
      <c r="M23" s="43">
        <f t="shared" si="6"/>
        <v>0</v>
      </c>
      <c r="O23" s="95">
        <f t="shared" si="3"/>
        <v>0</v>
      </c>
      <c r="P23" s="95">
        <f t="shared" si="4"/>
        <v>0</v>
      </c>
      <c r="Q23" s="95">
        <f t="shared" si="5"/>
        <v>0</v>
      </c>
      <c r="R23" s="100">
        <f t="shared" si="7"/>
        <v>0</v>
      </c>
    </row>
    <row r="24" spans="1:18" x14ac:dyDescent="0.25">
      <c r="A24" s="30"/>
      <c r="B24" s="30"/>
      <c r="C24" s="60"/>
      <c r="D24" s="66" t="str">
        <f>IF(C24="","",VLOOKUP(C24,PayScales!B:C,2,0))</f>
        <v/>
      </c>
      <c r="E24" s="40"/>
      <c r="F24" s="82"/>
      <c r="G24" s="41"/>
      <c r="H24" s="41"/>
      <c r="I24" s="41"/>
      <c r="J24" s="42">
        <f t="shared" si="0"/>
        <v>0</v>
      </c>
      <c r="K24" s="42">
        <f t="shared" si="1"/>
        <v>0</v>
      </c>
      <c r="L24" s="42">
        <f t="shared" si="2"/>
        <v>0</v>
      </c>
      <c r="M24" s="43">
        <f t="shared" si="6"/>
        <v>0</v>
      </c>
      <c r="O24" s="95">
        <f t="shared" si="3"/>
        <v>0</v>
      </c>
      <c r="P24" s="95">
        <f t="shared" si="4"/>
        <v>0</v>
      </c>
      <c r="Q24" s="95">
        <f t="shared" si="5"/>
        <v>0</v>
      </c>
      <c r="R24" s="100">
        <f t="shared" si="7"/>
        <v>0</v>
      </c>
    </row>
    <row r="25" spans="1:18" x14ac:dyDescent="0.25">
      <c r="A25" s="30"/>
      <c r="B25" s="30"/>
      <c r="C25" s="60"/>
      <c r="D25" s="66" t="str">
        <f>IF(C25="","",VLOOKUP(C25,PayScales!B:C,2,0))</f>
        <v/>
      </c>
      <c r="E25" s="40"/>
      <c r="F25" s="82"/>
      <c r="G25" s="41"/>
      <c r="H25" s="41"/>
      <c r="I25" s="41"/>
      <c r="J25" s="42">
        <f t="shared" si="0"/>
        <v>0</v>
      </c>
      <c r="K25" s="42">
        <f t="shared" si="1"/>
        <v>0</v>
      </c>
      <c r="L25" s="42">
        <f t="shared" si="2"/>
        <v>0</v>
      </c>
      <c r="M25" s="43">
        <f t="shared" si="6"/>
        <v>0</v>
      </c>
      <c r="O25" s="95">
        <f t="shared" si="3"/>
        <v>0</v>
      </c>
      <c r="P25" s="95">
        <f t="shared" si="4"/>
        <v>0</v>
      </c>
      <c r="Q25" s="95">
        <f t="shared" si="5"/>
        <v>0</v>
      </c>
      <c r="R25" s="100">
        <f t="shared" si="7"/>
        <v>0</v>
      </c>
    </row>
    <row r="26" spans="1:18" x14ac:dyDescent="0.25">
      <c r="A26" s="30"/>
      <c r="B26" s="30"/>
      <c r="C26" s="60"/>
      <c r="D26" s="66" t="str">
        <f>IF(C26="","",VLOOKUP(C26,PayScales!B:C,2,0))</f>
        <v/>
      </c>
      <c r="E26" s="40"/>
      <c r="F26" s="82"/>
      <c r="G26" s="41"/>
      <c r="H26" s="41"/>
      <c r="I26" s="41"/>
      <c r="J26" s="42">
        <f t="shared" si="0"/>
        <v>0</v>
      </c>
      <c r="K26" s="42">
        <f t="shared" si="1"/>
        <v>0</v>
      </c>
      <c r="L26" s="42">
        <f t="shared" si="2"/>
        <v>0</v>
      </c>
      <c r="M26" s="43">
        <f t="shared" si="6"/>
        <v>0</v>
      </c>
      <c r="O26" s="95">
        <f t="shared" si="3"/>
        <v>0</v>
      </c>
      <c r="P26" s="95">
        <f t="shared" si="4"/>
        <v>0</v>
      </c>
      <c r="Q26" s="95">
        <f t="shared" si="5"/>
        <v>0</v>
      </c>
      <c r="R26" s="100">
        <f t="shared" si="7"/>
        <v>0</v>
      </c>
    </row>
    <row r="27" spans="1:18" x14ac:dyDescent="0.25">
      <c r="A27" s="30"/>
      <c r="B27" s="30"/>
      <c r="C27" s="60"/>
      <c r="D27" s="66" t="str">
        <f>IF(C27="","",VLOOKUP(C27,PayScales!B:C,2,0))</f>
        <v/>
      </c>
      <c r="E27" s="40"/>
      <c r="F27" s="82"/>
      <c r="G27" s="41"/>
      <c r="H27" s="41"/>
      <c r="I27" s="41"/>
      <c r="J27" s="42">
        <f t="shared" si="0"/>
        <v>0</v>
      </c>
      <c r="K27" s="42">
        <f t="shared" si="1"/>
        <v>0</v>
      </c>
      <c r="L27" s="42">
        <f t="shared" si="2"/>
        <v>0</v>
      </c>
      <c r="M27" s="43">
        <f t="shared" si="6"/>
        <v>0</v>
      </c>
      <c r="O27" s="95">
        <f t="shared" si="3"/>
        <v>0</v>
      </c>
      <c r="P27" s="95">
        <f t="shared" si="4"/>
        <v>0</v>
      </c>
      <c r="Q27" s="95">
        <f t="shared" si="5"/>
        <v>0</v>
      </c>
      <c r="R27" s="100">
        <f t="shared" si="7"/>
        <v>0</v>
      </c>
    </row>
    <row r="28" spans="1:18" x14ac:dyDescent="0.25">
      <c r="A28" s="30"/>
      <c r="B28" s="30"/>
      <c r="C28" s="60"/>
      <c r="D28" s="66" t="str">
        <f>IF(C28="","",VLOOKUP(C28,PayScales!B:C,2,0))</f>
        <v/>
      </c>
      <c r="E28" s="40"/>
      <c r="F28" s="82"/>
      <c r="G28" s="41"/>
      <c r="H28" s="41"/>
      <c r="I28" s="41"/>
      <c r="J28" s="42">
        <f t="shared" si="0"/>
        <v>0</v>
      </c>
      <c r="K28" s="42">
        <f t="shared" si="1"/>
        <v>0</v>
      </c>
      <c r="L28" s="42">
        <f t="shared" si="2"/>
        <v>0</v>
      </c>
      <c r="M28" s="43">
        <f t="shared" si="6"/>
        <v>0</v>
      </c>
      <c r="O28" s="95">
        <f t="shared" si="3"/>
        <v>0</v>
      </c>
      <c r="P28" s="95">
        <f t="shared" si="4"/>
        <v>0</v>
      </c>
      <c r="Q28" s="95">
        <f t="shared" si="5"/>
        <v>0</v>
      </c>
      <c r="R28" s="100">
        <f t="shared" si="7"/>
        <v>0</v>
      </c>
    </row>
    <row r="29" spans="1:18" x14ac:dyDescent="0.25">
      <c r="A29" s="30"/>
      <c r="B29" s="30"/>
      <c r="C29" s="60"/>
      <c r="D29" s="66" t="str">
        <f>IF(C29="","",VLOOKUP(C29,PayScales!B:C,2,0))</f>
        <v/>
      </c>
      <c r="E29" s="40"/>
      <c r="F29" s="82"/>
      <c r="G29" s="41"/>
      <c r="H29" s="41"/>
      <c r="I29" s="41"/>
      <c r="J29" s="42">
        <f t="shared" si="0"/>
        <v>0</v>
      </c>
      <c r="K29" s="42">
        <f t="shared" si="1"/>
        <v>0</v>
      </c>
      <c r="L29" s="42">
        <f t="shared" si="2"/>
        <v>0</v>
      </c>
      <c r="M29" s="43">
        <f t="shared" si="6"/>
        <v>0</v>
      </c>
      <c r="O29" s="95">
        <f t="shared" si="3"/>
        <v>0</v>
      </c>
      <c r="P29" s="95">
        <f t="shared" si="4"/>
        <v>0</v>
      </c>
      <c r="Q29" s="95">
        <f t="shared" si="5"/>
        <v>0</v>
      </c>
      <c r="R29" s="100">
        <f t="shared" si="7"/>
        <v>0</v>
      </c>
    </row>
    <row r="30" spans="1:18" x14ac:dyDescent="0.25">
      <c r="A30" s="30"/>
      <c r="B30" s="30"/>
      <c r="C30" s="60"/>
      <c r="D30" s="66" t="str">
        <f>IF(C30="","",VLOOKUP(C30,PayScales!B:C,2,0))</f>
        <v/>
      </c>
      <c r="E30" s="40"/>
      <c r="F30" s="82"/>
      <c r="G30" s="41"/>
      <c r="H30" s="41"/>
      <c r="I30" s="41"/>
      <c r="J30" s="42">
        <f t="shared" si="0"/>
        <v>0</v>
      </c>
      <c r="K30" s="42">
        <f t="shared" si="1"/>
        <v>0</v>
      </c>
      <c r="L30" s="42">
        <f t="shared" si="2"/>
        <v>0</v>
      </c>
      <c r="M30" s="43">
        <f t="shared" si="6"/>
        <v>0</v>
      </c>
      <c r="O30" s="95">
        <f t="shared" si="3"/>
        <v>0</v>
      </c>
      <c r="P30" s="95">
        <f t="shared" si="4"/>
        <v>0</v>
      </c>
      <c r="Q30" s="95">
        <f t="shared" si="5"/>
        <v>0</v>
      </c>
      <c r="R30" s="100">
        <f t="shared" si="7"/>
        <v>0</v>
      </c>
    </row>
    <row r="31" spans="1:18" x14ac:dyDescent="0.25">
      <c r="A31" s="30"/>
      <c r="B31" s="30"/>
      <c r="C31" s="60"/>
      <c r="D31" s="66" t="str">
        <f>IF(C31="","",VLOOKUP(C31,PayScales!B:C,2,0))</f>
        <v/>
      </c>
      <c r="E31" s="40"/>
      <c r="F31" s="82"/>
      <c r="G31" s="41"/>
      <c r="H31" s="41"/>
      <c r="I31" s="41"/>
      <c r="J31" s="42">
        <f t="shared" si="0"/>
        <v>0</v>
      </c>
      <c r="K31" s="42">
        <f t="shared" si="1"/>
        <v>0</v>
      </c>
      <c r="L31" s="42">
        <f t="shared" si="2"/>
        <v>0</v>
      </c>
      <c r="M31" s="43">
        <f t="shared" si="6"/>
        <v>0</v>
      </c>
      <c r="O31" s="95">
        <f t="shared" si="3"/>
        <v>0</v>
      </c>
      <c r="P31" s="95">
        <f t="shared" si="4"/>
        <v>0</v>
      </c>
      <c r="Q31" s="95">
        <f t="shared" si="5"/>
        <v>0</v>
      </c>
      <c r="R31" s="100">
        <f t="shared" si="7"/>
        <v>0</v>
      </c>
    </row>
    <row r="32" spans="1:18" x14ac:dyDescent="0.25">
      <c r="A32" s="30"/>
      <c r="B32" s="30"/>
      <c r="C32" s="60"/>
      <c r="D32" s="66" t="str">
        <f>IF(C32="","",VLOOKUP(C32,PayScales!B:C,2,0))</f>
        <v/>
      </c>
      <c r="E32" s="40"/>
      <c r="F32" s="82"/>
      <c r="G32" s="41"/>
      <c r="H32" s="41"/>
      <c r="I32" s="41"/>
      <c r="J32" s="42">
        <f t="shared" si="0"/>
        <v>0</v>
      </c>
      <c r="K32" s="42">
        <f t="shared" si="1"/>
        <v>0</v>
      </c>
      <c r="L32" s="42">
        <f t="shared" si="2"/>
        <v>0</v>
      </c>
      <c r="M32" s="43">
        <f t="shared" si="6"/>
        <v>0</v>
      </c>
      <c r="O32" s="95">
        <f t="shared" si="3"/>
        <v>0</v>
      </c>
      <c r="P32" s="95">
        <f t="shared" si="4"/>
        <v>0</v>
      </c>
      <c r="Q32" s="95">
        <f t="shared" si="5"/>
        <v>0</v>
      </c>
      <c r="R32" s="100">
        <f t="shared" si="7"/>
        <v>0</v>
      </c>
    </row>
    <row r="33" spans="1:18" x14ac:dyDescent="0.25">
      <c r="A33" s="30"/>
      <c r="B33" s="30"/>
      <c r="C33" s="60"/>
      <c r="D33" s="66" t="str">
        <f>IF(C33="","",VLOOKUP(C33,PayScales!B:C,2,0))</f>
        <v/>
      </c>
      <c r="E33" s="40"/>
      <c r="F33" s="82"/>
      <c r="G33" s="41"/>
      <c r="H33" s="41"/>
      <c r="I33" s="41"/>
      <c r="J33" s="42">
        <f t="shared" si="0"/>
        <v>0</v>
      </c>
      <c r="K33" s="42">
        <f t="shared" si="1"/>
        <v>0</v>
      </c>
      <c r="L33" s="42">
        <f t="shared" si="2"/>
        <v>0</v>
      </c>
      <c r="M33" s="43">
        <f t="shared" si="6"/>
        <v>0</v>
      </c>
      <c r="O33" s="95">
        <f t="shared" si="3"/>
        <v>0</v>
      </c>
      <c r="P33" s="95">
        <f t="shared" si="4"/>
        <v>0</v>
      </c>
      <c r="Q33" s="95">
        <f t="shared" si="5"/>
        <v>0</v>
      </c>
      <c r="R33" s="100">
        <f t="shared" si="7"/>
        <v>0</v>
      </c>
    </row>
    <row r="34" spans="1:18" x14ac:dyDescent="0.25">
      <c r="A34" s="30"/>
      <c r="B34" s="30"/>
      <c r="C34" s="60"/>
      <c r="D34" s="66" t="str">
        <f>IF(C34="","",VLOOKUP(C34,PayScales!B:C,2,0))</f>
        <v/>
      </c>
      <c r="E34" s="40"/>
      <c r="F34" s="82"/>
      <c r="G34" s="41"/>
      <c r="H34" s="41"/>
      <c r="I34" s="41"/>
      <c r="J34" s="42">
        <f t="shared" si="0"/>
        <v>0</v>
      </c>
      <c r="K34" s="42">
        <f t="shared" si="1"/>
        <v>0</v>
      </c>
      <c r="L34" s="42">
        <f t="shared" si="2"/>
        <v>0</v>
      </c>
      <c r="M34" s="43">
        <f t="shared" si="6"/>
        <v>0</v>
      </c>
      <c r="O34" s="95">
        <f t="shared" si="3"/>
        <v>0</v>
      </c>
      <c r="P34" s="95">
        <f t="shared" si="4"/>
        <v>0</v>
      </c>
      <c r="Q34" s="95">
        <f t="shared" si="5"/>
        <v>0</v>
      </c>
      <c r="R34" s="100">
        <f t="shared" si="7"/>
        <v>0</v>
      </c>
    </row>
    <row r="35" spans="1:18" x14ac:dyDescent="0.25">
      <c r="A35" s="30"/>
      <c r="B35" s="30"/>
      <c r="C35" s="60"/>
      <c r="D35" s="66" t="str">
        <f>IF(C35="","",VLOOKUP(C35,PayScales!B:C,2,0))</f>
        <v/>
      </c>
      <c r="E35" s="40"/>
      <c r="F35" s="82"/>
      <c r="G35" s="41"/>
      <c r="H35" s="41"/>
      <c r="I35" s="41"/>
      <c r="J35" s="42">
        <f t="shared" si="0"/>
        <v>0</v>
      </c>
      <c r="K35" s="42">
        <f t="shared" si="1"/>
        <v>0</v>
      </c>
      <c r="L35" s="42">
        <f t="shared" si="2"/>
        <v>0</v>
      </c>
      <c r="M35" s="43">
        <f t="shared" si="6"/>
        <v>0</v>
      </c>
      <c r="O35" s="95">
        <f t="shared" si="3"/>
        <v>0</v>
      </c>
      <c r="P35" s="95">
        <f t="shared" si="4"/>
        <v>0</v>
      </c>
      <c r="Q35" s="95">
        <f t="shared" si="5"/>
        <v>0</v>
      </c>
      <c r="R35" s="100">
        <f t="shared" si="7"/>
        <v>0</v>
      </c>
    </row>
    <row r="36" spans="1:18" x14ac:dyDescent="0.25">
      <c r="A36" s="30"/>
      <c r="B36" s="30"/>
      <c r="C36" s="60"/>
      <c r="D36" s="66" t="str">
        <f>IF(C36="","",VLOOKUP(C36,PayScales!B:C,2,0))</f>
        <v/>
      </c>
      <c r="E36" s="40"/>
      <c r="F36" s="82"/>
      <c r="G36" s="41"/>
      <c r="H36" s="41"/>
      <c r="I36" s="41"/>
      <c r="J36" s="42">
        <f t="shared" si="0"/>
        <v>0</v>
      </c>
      <c r="K36" s="42">
        <f t="shared" si="1"/>
        <v>0</v>
      </c>
      <c r="L36" s="42">
        <f t="shared" si="2"/>
        <v>0</v>
      </c>
      <c r="M36" s="43">
        <f t="shared" si="6"/>
        <v>0</v>
      </c>
      <c r="O36" s="95">
        <f t="shared" si="3"/>
        <v>0</v>
      </c>
      <c r="P36" s="95">
        <f t="shared" si="4"/>
        <v>0</v>
      </c>
      <c r="Q36" s="95">
        <f t="shared" si="5"/>
        <v>0</v>
      </c>
      <c r="R36" s="100">
        <f t="shared" si="7"/>
        <v>0</v>
      </c>
    </row>
    <row r="37" spans="1:18" x14ac:dyDescent="0.25">
      <c r="A37" s="30"/>
      <c r="B37" s="30"/>
      <c r="C37" s="60"/>
      <c r="D37" s="66" t="str">
        <f>IF(C37="","",VLOOKUP(C37,PayScales!B:C,2,0))</f>
        <v/>
      </c>
      <c r="E37" s="40"/>
      <c r="F37" s="82"/>
      <c r="G37" s="41"/>
      <c r="H37" s="41"/>
      <c r="I37" s="41"/>
      <c r="J37" s="42">
        <f t="shared" si="0"/>
        <v>0</v>
      </c>
      <c r="K37" s="42">
        <f t="shared" si="1"/>
        <v>0</v>
      </c>
      <c r="L37" s="42">
        <f t="shared" si="2"/>
        <v>0</v>
      </c>
      <c r="M37" s="43">
        <f t="shared" si="6"/>
        <v>0</v>
      </c>
      <c r="O37" s="95">
        <f t="shared" si="3"/>
        <v>0</v>
      </c>
      <c r="P37" s="95">
        <f t="shared" si="4"/>
        <v>0</v>
      </c>
      <c r="Q37" s="95">
        <f t="shared" si="5"/>
        <v>0</v>
      </c>
      <c r="R37" s="100">
        <f t="shared" si="7"/>
        <v>0</v>
      </c>
    </row>
    <row r="38" spans="1:18" x14ac:dyDescent="0.25">
      <c r="A38" s="30"/>
      <c r="B38" s="30"/>
      <c r="C38" s="60"/>
      <c r="D38" s="66" t="str">
        <f>IF(C38="","",VLOOKUP(C38,PayScales!B:C,2,0))</f>
        <v/>
      </c>
      <c r="E38" s="40"/>
      <c r="F38" s="82"/>
      <c r="G38" s="41"/>
      <c r="H38" s="41"/>
      <c r="I38" s="41"/>
      <c r="J38" s="42">
        <f t="shared" si="0"/>
        <v>0</v>
      </c>
      <c r="K38" s="42">
        <f t="shared" si="1"/>
        <v>0</v>
      </c>
      <c r="L38" s="42">
        <f t="shared" si="2"/>
        <v>0</v>
      </c>
      <c r="M38" s="43">
        <f t="shared" si="6"/>
        <v>0</v>
      </c>
      <c r="O38" s="95">
        <f t="shared" si="3"/>
        <v>0</v>
      </c>
      <c r="P38" s="95">
        <f t="shared" si="4"/>
        <v>0</v>
      </c>
      <c r="Q38" s="95">
        <f t="shared" si="5"/>
        <v>0</v>
      </c>
      <c r="R38" s="100">
        <f t="shared" si="7"/>
        <v>0</v>
      </c>
    </row>
    <row r="39" spans="1:18" x14ac:dyDescent="0.25">
      <c r="A39" s="30"/>
      <c r="B39" s="30"/>
      <c r="C39" s="60"/>
      <c r="D39" s="66" t="str">
        <f>IF(C39="","",VLOOKUP(C39,PayScales!B:C,2,0))</f>
        <v/>
      </c>
      <c r="E39" s="40"/>
      <c r="F39" s="82"/>
      <c r="G39" s="41"/>
      <c r="H39" s="41"/>
      <c r="I39" s="41"/>
      <c r="J39" s="42">
        <f t="shared" si="0"/>
        <v>0</v>
      </c>
      <c r="K39" s="42">
        <f t="shared" si="1"/>
        <v>0</v>
      </c>
      <c r="L39" s="42">
        <f t="shared" si="2"/>
        <v>0</v>
      </c>
      <c r="M39" s="43">
        <f t="shared" si="6"/>
        <v>0</v>
      </c>
      <c r="O39" s="95">
        <f t="shared" si="3"/>
        <v>0</v>
      </c>
      <c r="P39" s="95">
        <f t="shared" si="4"/>
        <v>0</v>
      </c>
      <c r="Q39" s="95">
        <f t="shared" si="5"/>
        <v>0</v>
      </c>
      <c r="R39" s="100">
        <f t="shared" si="7"/>
        <v>0</v>
      </c>
    </row>
    <row r="40" spans="1:18" x14ac:dyDescent="0.25">
      <c r="A40" s="30"/>
      <c r="B40" s="30"/>
      <c r="C40" s="60"/>
      <c r="D40" s="66" t="str">
        <f>IF(C40="","",VLOOKUP(C40,PayScales!B:C,2,0))</f>
        <v/>
      </c>
      <c r="E40" s="40"/>
      <c r="F40" s="82"/>
      <c r="G40" s="41"/>
      <c r="H40" s="41"/>
      <c r="I40" s="41"/>
      <c r="J40" s="42">
        <f t="shared" si="0"/>
        <v>0</v>
      </c>
      <c r="K40" s="42">
        <f t="shared" si="1"/>
        <v>0</v>
      </c>
      <c r="L40" s="42">
        <f t="shared" si="2"/>
        <v>0</v>
      </c>
      <c r="M40" s="43">
        <f t="shared" si="6"/>
        <v>0</v>
      </c>
      <c r="O40" s="95">
        <f t="shared" si="3"/>
        <v>0</v>
      </c>
      <c r="P40" s="95">
        <f t="shared" si="4"/>
        <v>0</v>
      </c>
      <c r="Q40" s="95">
        <f t="shared" si="5"/>
        <v>0</v>
      </c>
      <c r="R40" s="100">
        <f t="shared" si="7"/>
        <v>0</v>
      </c>
    </row>
    <row r="41" spans="1:18" x14ac:dyDescent="0.25">
      <c r="A41" s="30"/>
      <c r="B41" s="30"/>
      <c r="C41" s="60"/>
      <c r="D41" s="66" t="str">
        <f>IF(C41="","",VLOOKUP(C41,PayScales!B:C,2,0))</f>
        <v/>
      </c>
      <c r="E41" s="40"/>
      <c r="F41" s="82"/>
      <c r="G41" s="41"/>
      <c r="H41" s="41"/>
      <c r="I41" s="41"/>
      <c r="J41" s="42">
        <f t="shared" si="0"/>
        <v>0</v>
      </c>
      <c r="K41" s="42">
        <f t="shared" si="1"/>
        <v>0</v>
      </c>
      <c r="L41" s="42">
        <f t="shared" si="2"/>
        <v>0</v>
      </c>
      <c r="M41" s="43">
        <f t="shared" si="6"/>
        <v>0</v>
      </c>
      <c r="O41" s="95">
        <f t="shared" si="3"/>
        <v>0</v>
      </c>
      <c r="P41" s="95">
        <f t="shared" si="4"/>
        <v>0</v>
      </c>
      <c r="Q41" s="95">
        <f t="shared" si="5"/>
        <v>0</v>
      </c>
      <c r="R41" s="100">
        <f t="shared" si="7"/>
        <v>0</v>
      </c>
    </row>
    <row r="42" spans="1:18" x14ac:dyDescent="0.25">
      <c r="A42" s="30"/>
      <c r="B42" s="30"/>
      <c r="C42" s="60"/>
      <c r="D42" s="66" t="str">
        <f>IF(C42="","",VLOOKUP(C42,PayScales!B:C,2,0))</f>
        <v/>
      </c>
      <c r="E42" s="40"/>
      <c r="F42" s="82"/>
      <c r="G42" s="41"/>
      <c r="H42" s="41"/>
      <c r="I42" s="41"/>
      <c r="J42" s="42">
        <f t="shared" si="0"/>
        <v>0</v>
      </c>
      <c r="K42" s="42">
        <f t="shared" si="1"/>
        <v>0</v>
      </c>
      <c r="L42" s="42">
        <f t="shared" si="2"/>
        <v>0</v>
      </c>
      <c r="M42" s="43">
        <f t="shared" si="6"/>
        <v>0</v>
      </c>
      <c r="O42" s="95">
        <f t="shared" si="3"/>
        <v>0</v>
      </c>
      <c r="P42" s="95">
        <f t="shared" si="4"/>
        <v>0</v>
      </c>
      <c r="Q42" s="95">
        <f t="shared" si="5"/>
        <v>0</v>
      </c>
      <c r="R42" s="100">
        <f t="shared" si="7"/>
        <v>0</v>
      </c>
    </row>
    <row r="43" spans="1:18" x14ac:dyDescent="0.25">
      <c r="A43" s="30"/>
      <c r="B43" s="30"/>
      <c r="C43" s="60"/>
      <c r="D43" s="66" t="str">
        <f>IF(C43="","",VLOOKUP(C43,PayScales!B:C,2,0))</f>
        <v/>
      </c>
      <c r="E43" s="40"/>
      <c r="F43" s="82"/>
      <c r="G43" s="41"/>
      <c r="H43" s="41"/>
      <c r="I43" s="41"/>
      <c r="J43" s="42">
        <f t="shared" si="0"/>
        <v>0</v>
      </c>
      <c r="K43" s="42">
        <f t="shared" si="1"/>
        <v>0</v>
      </c>
      <c r="L43" s="42">
        <f t="shared" si="2"/>
        <v>0</v>
      </c>
      <c r="M43" s="43">
        <f t="shared" si="6"/>
        <v>0</v>
      </c>
      <c r="O43" s="95">
        <f t="shared" si="3"/>
        <v>0</v>
      </c>
      <c r="P43" s="95">
        <f t="shared" si="4"/>
        <v>0</v>
      </c>
      <c r="Q43" s="95">
        <f t="shared" si="5"/>
        <v>0</v>
      </c>
      <c r="R43" s="100">
        <f t="shared" si="7"/>
        <v>0</v>
      </c>
    </row>
    <row r="44" spans="1:18" x14ac:dyDescent="0.25">
      <c r="A44" s="30"/>
      <c r="B44" s="30"/>
      <c r="C44" s="60"/>
      <c r="D44" s="66" t="str">
        <f>IF(C44="","",VLOOKUP(C44,PayScales!B:C,2,0))</f>
        <v/>
      </c>
      <c r="E44" s="40"/>
      <c r="F44" s="82"/>
      <c r="G44" s="41"/>
      <c r="H44" s="41"/>
      <c r="I44" s="41"/>
      <c r="J44" s="42">
        <f t="shared" si="0"/>
        <v>0</v>
      </c>
      <c r="K44" s="42">
        <f t="shared" si="1"/>
        <v>0</v>
      </c>
      <c r="L44" s="42">
        <f t="shared" si="2"/>
        <v>0</v>
      </c>
      <c r="M44" s="43">
        <f t="shared" si="6"/>
        <v>0</v>
      </c>
      <c r="O44" s="95">
        <f t="shared" si="3"/>
        <v>0</v>
      </c>
      <c r="P44" s="95">
        <f t="shared" si="4"/>
        <v>0</v>
      </c>
      <c r="Q44" s="95">
        <f t="shared" si="5"/>
        <v>0</v>
      </c>
      <c r="R44" s="100">
        <f t="shared" si="7"/>
        <v>0</v>
      </c>
    </row>
    <row r="45" spans="1:18" x14ac:dyDescent="0.25">
      <c r="A45" s="30"/>
      <c r="B45" s="30"/>
      <c r="C45" s="60"/>
      <c r="D45" s="66" t="str">
        <f>IF(C45="","",VLOOKUP(C45,PayScales!B:C,2,0))</f>
        <v/>
      </c>
      <c r="E45" s="40"/>
      <c r="F45" s="82"/>
      <c r="G45" s="41"/>
      <c r="H45" s="41"/>
      <c r="I45" s="41"/>
      <c r="J45" s="42">
        <f t="shared" si="0"/>
        <v>0</v>
      </c>
      <c r="K45" s="42">
        <f t="shared" si="1"/>
        <v>0</v>
      </c>
      <c r="L45" s="42">
        <f t="shared" si="2"/>
        <v>0</v>
      </c>
      <c r="M45" s="43">
        <f t="shared" si="6"/>
        <v>0</v>
      </c>
      <c r="O45" s="95">
        <f t="shared" si="3"/>
        <v>0</v>
      </c>
      <c r="P45" s="95">
        <f t="shared" si="4"/>
        <v>0</v>
      </c>
      <c r="Q45" s="95">
        <f t="shared" si="5"/>
        <v>0</v>
      </c>
      <c r="R45" s="100">
        <f t="shared" si="7"/>
        <v>0</v>
      </c>
    </row>
    <row r="46" spans="1:18" x14ac:dyDescent="0.25">
      <c r="A46" s="30"/>
      <c r="B46" s="30"/>
      <c r="C46" s="60"/>
      <c r="D46" s="66" t="str">
        <f>IF(C46="","",VLOOKUP(C46,PayScales!B:C,2,0))</f>
        <v/>
      </c>
      <c r="E46" s="40"/>
      <c r="F46" s="82"/>
      <c r="G46" s="41"/>
      <c r="H46" s="41"/>
      <c r="I46" s="41"/>
      <c r="J46" s="42">
        <f t="shared" si="0"/>
        <v>0</v>
      </c>
      <c r="K46" s="42">
        <f t="shared" si="1"/>
        <v>0</v>
      </c>
      <c r="L46" s="42">
        <f t="shared" si="2"/>
        <v>0</v>
      </c>
      <c r="M46" s="43">
        <f t="shared" si="6"/>
        <v>0</v>
      </c>
      <c r="O46" s="95">
        <f t="shared" si="3"/>
        <v>0</v>
      </c>
      <c r="P46" s="95">
        <f t="shared" si="4"/>
        <v>0</v>
      </c>
      <c r="Q46" s="95">
        <f t="shared" si="5"/>
        <v>0</v>
      </c>
      <c r="R46" s="100">
        <f t="shared" si="7"/>
        <v>0</v>
      </c>
    </row>
    <row r="47" spans="1:18" x14ac:dyDescent="0.25">
      <c r="A47" s="30"/>
      <c r="B47" s="30"/>
      <c r="C47" s="60"/>
      <c r="D47" s="66" t="str">
        <f>IF(C47="","",VLOOKUP(C47,PayScales!B:C,2,0))</f>
        <v/>
      </c>
      <c r="E47" s="40"/>
      <c r="F47" s="82"/>
      <c r="G47" s="41"/>
      <c r="H47" s="41"/>
      <c r="I47" s="41"/>
      <c r="J47" s="42">
        <f t="shared" si="0"/>
        <v>0</v>
      </c>
      <c r="K47" s="42">
        <f t="shared" si="1"/>
        <v>0</v>
      </c>
      <c r="L47" s="42">
        <f t="shared" si="2"/>
        <v>0</v>
      </c>
      <c r="M47" s="43">
        <f t="shared" si="6"/>
        <v>0</v>
      </c>
      <c r="O47" s="95">
        <f t="shared" si="3"/>
        <v>0</v>
      </c>
      <c r="P47" s="95">
        <f t="shared" si="4"/>
        <v>0</v>
      </c>
      <c r="Q47" s="95">
        <f t="shared" si="5"/>
        <v>0</v>
      </c>
      <c r="R47" s="100">
        <f t="shared" si="7"/>
        <v>0</v>
      </c>
    </row>
    <row r="48" spans="1:18" x14ac:dyDescent="0.25">
      <c r="A48" s="30"/>
      <c r="B48" s="30"/>
      <c r="C48" s="60"/>
      <c r="D48" s="66" t="str">
        <f>IF(C48="","",VLOOKUP(C48,PayScales!B:C,2,0))</f>
        <v/>
      </c>
      <c r="E48" s="40"/>
      <c r="F48" s="82"/>
      <c r="G48" s="41"/>
      <c r="H48" s="41"/>
      <c r="I48" s="41"/>
      <c r="J48" s="42">
        <f t="shared" si="0"/>
        <v>0</v>
      </c>
      <c r="K48" s="42">
        <f t="shared" si="1"/>
        <v>0</v>
      </c>
      <c r="L48" s="42">
        <f t="shared" si="2"/>
        <v>0</v>
      </c>
      <c r="M48" s="43">
        <f t="shared" si="6"/>
        <v>0</v>
      </c>
      <c r="O48" s="95">
        <f t="shared" si="3"/>
        <v>0</v>
      </c>
      <c r="P48" s="95">
        <f t="shared" si="4"/>
        <v>0</v>
      </c>
      <c r="Q48" s="95">
        <f t="shared" si="5"/>
        <v>0</v>
      </c>
      <c r="R48" s="100">
        <f t="shared" si="7"/>
        <v>0</v>
      </c>
    </row>
    <row r="49" spans="1:18" x14ac:dyDescent="0.25">
      <c r="A49" s="30"/>
      <c r="B49" s="30"/>
      <c r="C49" s="60"/>
      <c r="D49" s="66" t="str">
        <f>IF(C49="","",VLOOKUP(C49,PayScales!B:C,2,0))</f>
        <v/>
      </c>
      <c r="E49" s="40"/>
      <c r="F49" s="82"/>
      <c r="G49" s="41"/>
      <c r="H49" s="41"/>
      <c r="I49" s="41"/>
      <c r="J49" s="42">
        <f t="shared" si="0"/>
        <v>0</v>
      </c>
      <c r="K49" s="42">
        <f t="shared" si="1"/>
        <v>0</v>
      </c>
      <c r="L49" s="42">
        <f t="shared" si="2"/>
        <v>0</v>
      </c>
      <c r="M49" s="43">
        <f t="shared" si="6"/>
        <v>0</v>
      </c>
      <c r="O49" s="95">
        <f t="shared" si="3"/>
        <v>0</v>
      </c>
      <c r="P49" s="95">
        <f t="shared" si="4"/>
        <v>0</v>
      </c>
      <c r="Q49" s="95">
        <f t="shared" si="5"/>
        <v>0</v>
      </c>
      <c r="R49" s="100">
        <f t="shared" si="7"/>
        <v>0</v>
      </c>
    </row>
    <row r="50" spans="1:18" x14ac:dyDescent="0.25">
      <c r="A50" s="30"/>
      <c r="B50" s="30"/>
      <c r="C50" s="60"/>
      <c r="D50" s="66" t="str">
        <f>IF(C50="","",VLOOKUP(C50,PayScales!B:C,2,0))</f>
        <v/>
      </c>
      <c r="E50" s="40"/>
      <c r="F50" s="82"/>
      <c r="G50" s="41"/>
      <c r="H50" s="41"/>
      <c r="I50" s="41"/>
      <c r="J50" s="42">
        <f t="shared" si="0"/>
        <v>0</v>
      </c>
      <c r="K50" s="42">
        <f t="shared" si="1"/>
        <v>0</v>
      </c>
      <c r="L50" s="42">
        <f t="shared" si="2"/>
        <v>0</v>
      </c>
      <c r="M50" s="43">
        <f t="shared" si="6"/>
        <v>0</v>
      </c>
      <c r="O50" s="95">
        <f t="shared" si="3"/>
        <v>0</v>
      </c>
      <c r="P50" s="95">
        <f t="shared" si="4"/>
        <v>0</v>
      </c>
      <c r="Q50" s="95">
        <f t="shared" si="5"/>
        <v>0</v>
      </c>
      <c r="R50" s="100">
        <f t="shared" si="7"/>
        <v>0</v>
      </c>
    </row>
    <row r="51" spans="1:18" x14ac:dyDescent="0.25">
      <c r="A51" s="30"/>
      <c r="B51" s="30"/>
      <c r="C51" s="60"/>
      <c r="D51" s="66" t="str">
        <f>IF(C51="","",VLOOKUP(C51,PayScales!B:C,2,0))</f>
        <v/>
      </c>
      <c r="E51" s="40"/>
      <c r="F51" s="82"/>
      <c r="G51" s="41"/>
      <c r="H51" s="41"/>
      <c r="I51" s="41"/>
      <c r="J51" s="42">
        <f t="shared" si="0"/>
        <v>0</v>
      </c>
      <c r="K51" s="42">
        <f t="shared" si="1"/>
        <v>0</v>
      </c>
      <c r="L51" s="42">
        <f t="shared" si="2"/>
        <v>0</v>
      </c>
      <c r="M51" s="43">
        <f t="shared" si="6"/>
        <v>0</v>
      </c>
      <c r="O51" s="95">
        <f t="shared" si="3"/>
        <v>0</v>
      </c>
      <c r="P51" s="95">
        <f t="shared" si="4"/>
        <v>0</v>
      </c>
      <c r="Q51" s="95">
        <f t="shared" si="5"/>
        <v>0</v>
      </c>
      <c r="R51" s="100">
        <f t="shared" si="7"/>
        <v>0</v>
      </c>
    </row>
    <row r="52" spans="1:18" x14ac:dyDescent="0.25">
      <c r="A52" s="30"/>
      <c r="B52" s="30"/>
      <c r="C52" s="60"/>
      <c r="D52" s="66" t="str">
        <f>IF(C52="","",VLOOKUP(C52,PayScales!B:C,2,0))</f>
        <v/>
      </c>
      <c r="E52" s="40"/>
      <c r="F52" s="82"/>
      <c r="G52" s="41"/>
      <c r="H52" s="41"/>
      <c r="I52" s="41"/>
      <c r="J52" s="42">
        <f t="shared" si="0"/>
        <v>0</v>
      </c>
      <c r="K52" s="42">
        <f t="shared" si="1"/>
        <v>0</v>
      </c>
      <c r="L52" s="42">
        <f t="shared" si="2"/>
        <v>0</v>
      </c>
      <c r="M52" s="43">
        <f t="shared" si="6"/>
        <v>0</v>
      </c>
      <c r="O52" s="95">
        <f t="shared" si="3"/>
        <v>0</v>
      </c>
      <c r="P52" s="95">
        <f t="shared" si="4"/>
        <v>0</v>
      </c>
      <c r="Q52" s="95">
        <f t="shared" si="5"/>
        <v>0</v>
      </c>
      <c r="R52" s="100">
        <f t="shared" si="7"/>
        <v>0</v>
      </c>
    </row>
    <row r="53" spans="1:18" x14ac:dyDescent="0.25">
      <c r="A53" s="30"/>
      <c r="B53" s="30"/>
      <c r="C53" s="60"/>
      <c r="D53" s="66" t="str">
        <f>IF(C53="","",VLOOKUP(C53,PayScales!B:C,2,0))</f>
        <v/>
      </c>
      <c r="E53" s="40"/>
      <c r="F53" s="82"/>
      <c r="G53" s="41"/>
      <c r="H53" s="41"/>
      <c r="I53" s="41"/>
      <c r="J53" s="42">
        <f t="shared" si="0"/>
        <v>0</v>
      </c>
      <c r="K53" s="42">
        <f t="shared" si="1"/>
        <v>0</v>
      </c>
      <c r="L53" s="42">
        <f t="shared" si="2"/>
        <v>0</v>
      </c>
      <c r="M53" s="43">
        <f t="shared" si="6"/>
        <v>0</v>
      </c>
      <c r="O53" s="95">
        <f t="shared" si="3"/>
        <v>0</v>
      </c>
      <c r="P53" s="95">
        <f t="shared" si="4"/>
        <v>0</v>
      </c>
      <c r="Q53" s="95">
        <f t="shared" si="5"/>
        <v>0</v>
      </c>
      <c r="R53" s="100">
        <f t="shared" si="7"/>
        <v>0</v>
      </c>
    </row>
    <row r="54" spans="1:18" x14ac:dyDescent="0.25">
      <c r="A54" s="30"/>
      <c r="B54" s="30"/>
      <c r="C54" s="60"/>
      <c r="D54" s="66" t="str">
        <f>IF(C54="","",VLOOKUP(C54,PayScales!B:C,2,0))</f>
        <v/>
      </c>
      <c r="E54" s="40"/>
      <c r="F54" s="82"/>
      <c r="G54" s="41"/>
      <c r="H54" s="41"/>
      <c r="I54" s="41"/>
      <c r="J54" s="42">
        <f t="shared" si="0"/>
        <v>0</v>
      </c>
      <c r="K54" s="42">
        <f t="shared" si="1"/>
        <v>0</v>
      </c>
      <c r="L54" s="42">
        <f t="shared" si="2"/>
        <v>0</v>
      </c>
      <c r="M54" s="43">
        <f t="shared" si="6"/>
        <v>0</v>
      </c>
      <c r="O54" s="95">
        <f t="shared" si="3"/>
        <v>0</v>
      </c>
      <c r="P54" s="95">
        <f t="shared" si="4"/>
        <v>0</v>
      </c>
      <c r="Q54" s="95">
        <f t="shared" si="5"/>
        <v>0</v>
      </c>
      <c r="R54" s="100">
        <f t="shared" si="7"/>
        <v>0</v>
      </c>
    </row>
    <row r="55" spans="1:18" x14ac:dyDescent="0.25">
      <c r="A55" s="30"/>
      <c r="B55" s="30"/>
      <c r="C55" s="60"/>
      <c r="D55" s="66" t="str">
        <f>IF(C55="","",VLOOKUP(C55,PayScales!B:C,2,0))</f>
        <v/>
      </c>
      <c r="E55" s="40"/>
      <c r="F55" s="82"/>
      <c r="G55" s="41"/>
      <c r="H55" s="41"/>
      <c r="I55" s="41"/>
      <c r="J55" s="42">
        <f t="shared" si="0"/>
        <v>0</v>
      </c>
      <c r="K55" s="42">
        <f t="shared" si="1"/>
        <v>0</v>
      </c>
      <c r="L55" s="42">
        <f t="shared" si="2"/>
        <v>0</v>
      </c>
      <c r="M55" s="43">
        <f t="shared" si="6"/>
        <v>0</v>
      </c>
      <c r="O55" s="95">
        <f t="shared" si="3"/>
        <v>0</v>
      </c>
      <c r="P55" s="95">
        <f t="shared" si="4"/>
        <v>0</v>
      </c>
      <c r="Q55" s="95">
        <f t="shared" si="5"/>
        <v>0</v>
      </c>
      <c r="R55" s="100">
        <f t="shared" si="7"/>
        <v>0</v>
      </c>
    </row>
    <row r="56" spans="1:18" x14ac:dyDescent="0.25">
      <c r="A56" s="30"/>
      <c r="B56" s="30"/>
      <c r="C56" s="60"/>
      <c r="D56" s="66" t="str">
        <f>IF(C56="","",VLOOKUP(C56,PayScales!B:C,2,0))</f>
        <v/>
      </c>
      <c r="E56" s="40"/>
      <c r="F56" s="82"/>
      <c r="G56" s="41"/>
      <c r="H56" s="41"/>
      <c r="I56" s="41"/>
      <c r="J56" s="42">
        <f t="shared" si="0"/>
        <v>0</v>
      </c>
      <c r="K56" s="42">
        <f t="shared" si="1"/>
        <v>0</v>
      </c>
      <c r="L56" s="42">
        <f t="shared" si="2"/>
        <v>0</v>
      </c>
      <c r="M56" s="43">
        <f t="shared" si="6"/>
        <v>0</v>
      </c>
      <c r="O56" s="95">
        <f t="shared" si="3"/>
        <v>0</v>
      </c>
      <c r="P56" s="95">
        <f t="shared" si="4"/>
        <v>0</v>
      </c>
      <c r="Q56" s="95">
        <f t="shared" si="5"/>
        <v>0</v>
      </c>
      <c r="R56" s="100">
        <f t="shared" si="7"/>
        <v>0</v>
      </c>
    </row>
    <row r="57" spans="1:18" x14ac:dyDescent="0.25">
      <c r="A57" s="30"/>
      <c r="B57" s="30"/>
      <c r="C57" s="60"/>
      <c r="D57" s="66" t="str">
        <f>IF(C57="","",VLOOKUP(C57,PayScales!B:C,2,0))</f>
        <v/>
      </c>
      <c r="E57" s="40"/>
      <c r="F57" s="82"/>
      <c r="G57" s="41"/>
      <c r="H57" s="41"/>
      <c r="I57" s="41"/>
      <c r="J57" s="42">
        <f t="shared" si="0"/>
        <v>0</v>
      </c>
      <c r="K57" s="42">
        <f t="shared" si="1"/>
        <v>0</v>
      </c>
      <c r="L57" s="42">
        <f t="shared" si="2"/>
        <v>0</v>
      </c>
      <c r="M57" s="43">
        <f t="shared" si="6"/>
        <v>0</v>
      </c>
      <c r="O57" s="95">
        <f t="shared" si="3"/>
        <v>0</v>
      </c>
      <c r="P57" s="95">
        <f t="shared" si="4"/>
        <v>0</v>
      </c>
      <c r="Q57" s="95">
        <f t="shared" si="5"/>
        <v>0</v>
      </c>
      <c r="R57" s="100">
        <f t="shared" si="7"/>
        <v>0</v>
      </c>
    </row>
    <row r="58" spans="1:18" x14ac:dyDescent="0.25">
      <c r="A58" s="30"/>
      <c r="B58" s="30"/>
      <c r="C58" s="60"/>
      <c r="D58" s="66" t="str">
        <f>IF(C58="","",VLOOKUP(C58,PayScales!B:C,2,0))</f>
        <v/>
      </c>
      <c r="E58" s="40"/>
      <c r="F58" s="82"/>
      <c r="G58" s="41"/>
      <c r="H58" s="41"/>
      <c r="I58" s="41"/>
      <c r="J58" s="42">
        <f t="shared" si="0"/>
        <v>0</v>
      </c>
      <c r="K58" s="42">
        <f t="shared" si="1"/>
        <v>0</v>
      </c>
      <c r="L58" s="42">
        <f t="shared" si="2"/>
        <v>0</v>
      </c>
      <c r="M58" s="43">
        <f t="shared" si="6"/>
        <v>0</v>
      </c>
      <c r="O58" s="95">
        <f t="shared" si="3"/>
        <v>0</v>
      </c>
      <c r="P58" s="95">
        <f t="shared" si="4"/>
        <v>0</v>
      </c>
      <c r="Q58" s="95">
        <f t="shared" si="5"/>
        <v>0</v>
      </c>
      <c r="R58" s="100">
        <f t="shared" si="7"/>
        <v>0</v>
      </c>
    </row>
    <row r="59" spans="1:18" x14ac:dyDescent="0.25">
      <c r="A59" s="30"/>
      <c r="B59" s="30"/>
      <c r="C59" s="60"/>
      <c r="D59" s="66" t="str">
        <f>IF(C59="","",VLOOKUP(C59,PayScales!B:C,2,0))</f>
        <v/>
      </c>
      <c r="E59" s="40"/>
      <c r="F59" s="82"/>
      <c r="G59" s="41"/>
      <c r="H59" s="41"/>
      <c r="I59" s="41"/>
      <c r="J59" s="42">
        <f t="shared" si="0"/>
        <v>0</v>
      </c>
      <c r="K59" s="42">
        <f t="shared" si="1"/>
        <v>0</v>
      </c>
      <c r="L59" s="42">
        <f t="shared" si="2"/>
        <v>0</v>
      </c>
      <c r="M59" s="43">
        <f t="shared" si="6"/>
        <v>0</v>
      </c>
      <c r="O59" s="95">
        <f t="shared" si="3"/>
        <v>0</v>
      </c>
      <c r="P59" s="95">
        <f t="shared" si="4"/>
        <v>0</v>
      </c>
      <c r="Q59" s="95">
        <f t="shared" si="5"/>
        <v>0</v>
      </c>
      <c r="R59" s="100">
        <f t="shared" si="7"/>
        <v>0</v>
      </c>
    </row>
    <row r="60" spans="1:18" x14ac:dyDescent="0.25">
      <c r="A60" s="30"/>
      <c r="B60" s="30"/>
      <c r="C60" s="60"/>
      <c r="D60" s="66" t="str">
        <f>IF(C60="","",VLOOKUP(C60,PayScales!B:C,2,0))</f>
        <v/>
      </c>
      <c r="E60" s="40"/>
      <c r="F60" s="82"/>
      <c r="G60" s="41"/>
      <c r="H60" s="41"/>
      <c r="I60" s="41"/>
      <c r="J60" s="42">
        <f t="shared" si="0"/>
        <v>0</v>
      </c>
      <c r="K60" s="42">
        <f t="shared" si="1"/>
        <v>0</v>
      </c>
      <c r="L60" s="42">
        <f t="shared" si="2"/>
        <v>0</v>
      </c>
      <c r="M60" s="43">
        <f t="shared" si="6"/>
        <v>0</v>
      </c>
      <c r="O60" s="95">
        <f t="shared" si="3"/>
        <v>0</v>
      </c>
      <c r="P60" s="95">
        <f t="shared" si="4"/>
        <v>0</v>
      </c>
      <c r="Q60" s="95">
        <f t="shared" si="5"/>
        <v>0</v>
      </c>
      <c r="R60" s="100">
        <f t="shared" si="7"/>
        <v>0</v>
      </c>
    </row>
    <row r="61" spans="1:18" x14ac:dyDescent="0.25">
      <c r="A61" s="30"/>
      <c r="B61" s="30"/>
      <c r="C61" s="60"/>
      <c r="D61" s="66" t="str">
        <f>IF(C61="","",VLOOKUP(C61,PayScales!B:C,2,0))</f>
        <v/>
      </c>
      <c r="E61" s="40"/>
      <c r="F61" s="82"/>
      <c r="G61" s="41"/>
      <c r="H61" s="41"/>
      <c r="I61" s="41"/>
      <c r="J61" s="42">
        <f t="shared" si="0"/>
        <v>0</v>
      </c>
      <c r="K61" s="42">
        <f t="shared" si="1"/>
        <v>0</v>
      </c>
      <c r="L61" s="42">
        <f t="shared" si="2"/>
        <v>0</v>
      </c>
      <c r="M61" s="43">
        <f t="shared" si="6"/>
        <v>0</v>
      </c>
      <c r="O61" s="95">
        <f t="shared" si="3"/>
        <v>0</v>
      </c>
      <c r="P61" s="95">
        <f t="shared" si="4"/>
        <v>0</v>
      </c>
      <c r="Q61" s="95">
        <f t="shared" si="5"/>
        <v>0</v>
      </c>
      <c r="R61" s="100">
        <f t="shared" si="7"/>
        <v>0</v>
      </c>
    </row>
    <row r="62" spans="1:18" x14ac:dyDescent="0.25">
      <c r="A62" s="30"/>
      <c r="B62" s="30"/>
      <c r="C62" s="60"/>
      <c r="D62" s="66" t="str">
        <f>IF(C62="","",VLOOKUP(C62,PayScales!B:C,2,0))</f>
        <v/>
      </c>
      <c r="E62" s="40"/>
      <c r="F62" s="82"/>
      <c r="G62" s="41"/>
      <c r="H62" s="41"/>
      <c r="I62" s="41"/>
      <c r="J62" s="42">
        <f t="shared" si="0"/>
        <v>0</v>
      </c>
      <c r="K62" s="42">
        <f t="shared" si="1"/>
        <v>0</v>
      </c>
      <c r="L62" s="42">
        <f t="shared" si="2"/>
        <v>0</v>
      </c>
      <c r="M62" s="43">
        <f t="shared" si="6"/>
        <v>0</v>
      </c>
      <c r="O62" s="95">
        <f t="shared" si="3"/>
        <v>0</v>
      </c>
      <c r="P62" s="95">
        <f t="shared" si="4"/>
        <v>0</v>
      </c>
      <c r="Q62" s="95">
        <f t="shared" si="5"/>
        <v>0</v>
      </c>
      <c r="R62" s="100">
        <f t="shared" si="7"/>
        <v>0</v>
      </c>
    </row>
    <row r="63" spans="1:18" x14ac:dyDescent="0.25">
      <c r="A63" s="30"/>
      <c r="B63" s="30"/>
      <c r="C63" s="60"/>
      <c r="D63" s="66" t="str">
        <f>IF(C63="","",VLOOKUP(C63,PayScales!B:C,2,0))</f>
        <v/>
      </c>
      <c r="E63" s="40"/>
      <c r="F63" s="82"/>
      <c r="G63" s="41"/>
      <c r="H63" s="41"/>
      <c r="I63" s="41"/>
      <c r="J63" s="42">
        <f t="shared" si="0"/>
        <v>0</v>
      </c>
      <c r="K63" s="42">
        <f t="shared" si="1"/>
        <v>0</v>
      </c>
      <c r="L63" s="42">
        <f t="shared" si="2"/>
        <v>0</v>
      </c>
      <c r="M63" s="43">
        <f t="shared" si="6"/>
        <v>0</v>
      </c>
      <c r="O63" s="95">
        <f t="shared" si="3"/>
        <v>0</v>
      </c>
      <c r="P63" s="95">
        <f t="shared" si="4"/>
        <v>0</v>
      </c>
      <c r="Q63" s="95">
        <f t="shared" si="5"/>
        <v>0</v>
      </c>
      <c r="R63" s="100">
        <f t="shared" si="7"/>
        <v>0</v>
      </c>
    </row>
    <row r="64" spans="1:18" x14ac:dyDescent="0.25">
      <c r="A64" s="30"/>
      <c r="B64" s="30"/>
      <c r="C64" s="60"/>
      <c r="D64" s="66" t="str">
        <f>IF(C64="","",VLOOKUP(C64,PayScales!B:C,2,0))</f>
        <v/>
      </c>
      <c r="E64" s="40"/>
      <c r="F64" s="82"/>
      <c r="G64" s="41"/>
      <c r="H64" s="41"/>
      <c r="I64" s="41"/>
      <c r="J64" s="42">
        <f t="shared" si="0"/>
        <v>0</v>
      </c>
      <c r="K64" s="42">
        <f t="shared" si="1"/>
        <v>0</v>
      </c>
      <c r="L64" s="42">
        <f t="shared" si="2"/>
        <v>0</v>
      </c>
      <c r="M64" s="43">
        <f t="shared" si="6"/>
        <v>0</v>
      </c>
      <c r="O64" s="95">
        <f t="shared" si="3"/>
        <v>0</v>
      </c>
      <c r="P64" s="95">
        <f t="shared" si="4"/>
        <v>0</v>
      </c>
      <c r="Q64" s="95">
        <f t="shared" si="5"/>
        <v>0</v>
      </c>
      <c r="R64" s="100">
        <f t="shared" si="7"/>
        <v>0</v>
      </c>
    </row>
    <row r="65" spans="1:18" x14ac:dyDescent="0.25">
      <c r="A65" s="30"/>
      <c r="B65" s="30"/>
      <c r="C65" s="60"/>
      <c r="D65" s="66" t="str">
        <f>IF(C65="","",VLOOKUP(C65,PayScales!B:C,2,0))</f>
        <v/>
      </c>
      <c r="E65" s="40"/>
      <c r="F65" s="82"/>
      <c r="G65" s="41"/>
      <c r="H65" s="41"/>
      <c r="I65" s="41"/>
      <c r="J65" s="42">
        <f t="shared" si="0"/>
        <v>0</v>
      </c>
      <c r="K65" s="42">
        <f t="shared" si="1"/>
        <v>0</v>
      </c>
      <c r="L65" s="42">
        <f t="shared" si="2"/>
        <v>0</v>
      </c>
      <c r="M65" s="43">
        <f t="shared" si="6"/>
        <v>0</v>
      </c>
      <c r="O65" s="95">
        <f t="shared" si="3"/>
        <v>0</v>
      </c>
      <c r="P65" s="95">
        <f t="shared" si="4"/>
        <v>0</v>
      </c>
      <c r="Q65" s="95">
        <f t="shared" si="5"/>
        <v>0</v>
      </c>
      <c r="R65" s="100">
        <f t="shared" si="7"/>
        <v>0</v>
      </c>
    </row>
    <row r="66" spans="1:18" x14ac:dyDescent="0.25">
      <c r="A66" s="30"/>
      <c r="B66" s="30"/>
      <c r="C66" s="60"/>
      <c r="D66" s="66" t="str">
        <f>IF(C66="","",VLOOKUP(C66,PayScales!B:C,2,0))</f>
        <v/>
      </c>
      <c r="E66" s="40"/>
      <c r="F66" s="82"/>
      <c r="G66" s="41"/>
      <c r="H66" s="41"/>
      <c r="I66" s="41"/>
      <c r="J66" s="42">
        <f t="shared" si="0"/>
        <v>0</v>
      </c>
      <c r="K66" s="42">
        <f t="shared" si="1"/>
        <v>0</v>
      </c>
      <c r="L66" s="42">
        <f t="shared" si="2"/>
        <v>0</v>
      </c>
      <c r="M66" s="43">
        <f t="shared" si="6"/>
        <v>0</v>
      </c>
      <c r="O66" s="95">
        <f t="shared" si="3"/>
        <v>0</v>
      </c>
      <c r="P66" s="95">
        <f t="shared" si="4"/>
        <v>0</v>
      </c>
      <c r="Q66" s="95">
        <f t="shared" si="5"/>
        <v>0</v>
      </c>
      <c r="R66" s="100">
        <f t="shared" si="7"/>
        <v>0</v>
      </c>
    </row>
    <row r="67" spans="1:18" x14ac:dyDescent="0.25">
      <c r="A67" s="30"/>
      <c r="B67" s="30"/>
      <c r="C67" s="60"/>
      <c r="D67" s="66" t="str">
        <f>IF(C67="","",VLOOKUP(C67,PayScales!B:C,2,0))</f>
        <v/>
      </c>
      <c r="E67" s="40"/>
      <c r="F67" s="82"/>
      <c r="G67" s="41"/>
      <c r="H67" s="41"/>
      <c r="I67" s="41"/>
      <c r="J67" s="42">
        <f t="shared" si="0"/>
        <v>0</v>
      </c>
      <c r="K67" s="42">
        <f t="shared" si="1"/>
        <v>0</v>
      </c>
      <c r="L67" s="42">
        <f t="shared" si="2"/>
        <v>0</v>
      </c>
      <c r="M67" s="43">
        <f t="shared" si="6"/>
        <v>0</v>
      </c>
      <c r="O67" s="95">
        <f t="shared" si="3"/>
        <v>0</v>
      </c>
      <c r="P67" s="95">
        <f t="shared" si="4"/>
        <v>0</v>
      </c>
      <c r="Q67" s="95">
        <f t="shared" si="5"/>
        <v>0</v>
      </c>
      <c r="R67" s="100">
        <f t="shared" si="7"/>
        <v>0</v>
      </c>
    </row>
    <row r="68" spans="1:18" x14ac:dyDescent="0.25">
      <c r="A68" s="30"/>
      <c r="B68" s="30"/>
      <c r="C68" s="60"/>
      <c r="D68" s="66" t="str">
        <f>IF(C68="","",VLOOKUP(C68,PayScales!B:C,2,0))</f>
        <v/>
      </c>
      <c r="E68" s="40"/>
      <c r="F68" s="82"/>
      <c r="G68" s="41"/>
      <c r="H68" s="41"/>
      <c r="I68" s="41"/>
      <c r="J68" s="42">
        <f t="shared" ref="J68:J131" si="8">IF(C68="",0,(G68*(VLOOKUP(C68,Rates,5,FALSE)))*(VLOOKUP(F68,Frequency,2,FALSE)))</f>
        <v>0</v>
      </c>
      <c r="K68" s="42">
        <f t="shared" ref="K68:K131" si="9">IF(C68="",0,(H68*(VLOOKUP(C68,Rates,6,FALSE)))*(VLOOKUP(F68,Frequency,2,FALSE)))</f>
        <v>0</v>
      </c>
      <c r="L68" s="42">
        <f t="shared" ref="L68:L131" si="10">IF(C68="",0,(I68*(VLOOKUP(C68,Rates,7,FALSE)))*(VLOOKUP(F68,Frequency,2,FALSE)))</f>
        <v>0</v>
      </c>
      <c r="M68" s="43">
        <f t="shared" si="6"/>
        <v>0</v>
      </c>
      <c r="O68" s="95">
        <f t="shared" ref="O68:O131" si="11">IF($C68="",0,G68*(VLOOKUP($F68,Frequency,2,FALSE)))</f>
        <v>0</v>
      </c>
      <c r="P68" s="95">
        <f t="shared" ref="P68:P131" si="12">IF($C68="",0,H68*(VLOOKUP($F68,Frequency,2,FALSE)))</f>
        <v>0</v>
      </c>
      <c r="Q68" s="95">
        <f t="shared" ref="Q68:Q131" si="13">IF($C68="",0,I68*(VLOOKUP($F68,Frequency,2,FALSE)))</f>
        <v>0</v>
      </c>
      <c r="R68" s="100">
        <f t="shared" si="7"/>
        <v>0</v>
      </c>
    </row>
    <row r="69" spans="1:18" x14ac:dyDescent="0.25">
      <c r="A69" s="30"/>
      <c r="B69" s="30"/>
      <c r="C69" s="60"/>
      <c r="D69" s="66" t="str">
        <f>IF(C69="","",VLOOKUP(C69,PayScales!B:C,2,0))</f>
        <v/>
      </c>
      <c r="E69" s="40"/>
      <c r="F69" s="82"/>
      <c r="G69" s="41"/>
      <c r="H69" s="41"/>
      <c r="I69" s="41"/>
      <c r="J69" s="42">
        <f t="shared" si="8"/>
        <v>0</v>
      </c>
      <c r="K69" s="42">
        <f t="shared" si="9"/>
        <v>0</v>
      </c>
      <c r="L69" s="42">
        <f t="shared" si="10"/>
        <v>0</v>
      </c>
      <c r="M69" s="43">
        <f t="shared" ref="M69:M132" si="14">SUM(J69:L69)</f>
        <v>0</v>
      </c>
      <c r="O69" s="95">
        <f t="shared" si="11"/>
        <v>0</v>
      </c>
      <c r="P69" s="95">
        <f t="shared" si="12"/>
        <v>0</v>
      </c>
      <c r="Q69" s="95">
        <f t="shared" si="13"/>
        <v>0</v>
      </c>
      <c r="R69" s="100">
        <f t="shared" ref="R69:R132" si="15">((O69*7.5)*60)+(P69*60)+Q69</f>
        <v>0</v>
      </c>
    </row>
    <row r="70" spans="1:18" x14ac:dyDescent="0.25">
      <c r="A70" s="30"/>
      <c r="B70" s="30"/>
      <c r="C70" s="60"/>
      <c r="D70" s="66" t="str">
        <f>IF(C70="","",VLOOKUP(C70,PayScales!B:C,2,0))</f>
        <v/>
      </c>
      <c r="E70" s="40"/>
      <c r="F70" s="82"/>
      <c r="G70" s="41"/>
      <c r="H70" s="41"/>
      <c r="I70" s="41"/>
      <c r="J70" s="42">
        <f t="shared" si="8"/>
        <v>0</v>
      </c>
      <c r="K70" s="42">
        <f t="shared" si="9"/>
        <v>0</v>
      </c>
      <c r="L70" s="42">
        <f t="shared" si="10"/>
        <v>0</v>
      </c>
      <c r="M70" s="43">
        <f t="shared" si="14"/>
        <v>0</v>
      </c>
      <c r="O70" s="95">
        <f t="shared" si="11"/>
        <v>0</v>
      </c>
      <c r="P70" s="95">
        <f t="shared" si="12"/>
        <v>0</v>
      </c>
      <c r="Q70" s="95">
        <f t="shared" si="13"/>
        <v>0</v>
      </c>
      <c r="R70" s="100">
        <f t="shared" si="15"/>
        <v>0</v>
      </c>
    </row>
    <row r="71" spans="1:18" x14ac:dyDescent="0.25">
      <c r="A71" s="30"/>
      <c r="B71" s="30"/>
      <c r="C71" s="60"/>
      <c r="D71" s="66" t="str">
        <f>IF(C71="","",VLOOKUP(C71,PayScales!B:C,2,0))</f>
        <v/>
      </c>
      <c r="E71" s="40"/>
      <c r="F71" s="82"/>
      <c r="G71" s="41"/>
      <c r="H71" s="41"/>
      <c r="I71" s="41"/>
      <c r="J71" s="42">
        <f t="shared" si="8"/>
        <v>0</v>
      </c>
      <c r="K71" s="42">
        <f t="shared" si="9"/>
        <v>0</v>
      </c>
      <c r="L71" s="42">
        <f t="shared" si="10"/>
        <v>0</v>
      </c>
      <c r="M71" s="43">
        <f t="shared" si="14"/>
        <v>0</v>
      </c>
      <c r="O71" s="95">
        <f t="shared" si="11"/>
        <v>0</v>
      </c>
      <c r="P71" s="95">
        <f t="shared" si="12"/>
        <v>0</v>
      </c>
      <c r="Q71" s="95">
        <f t="shared" si="13"/>
        <v>0</v>
      </c>
      <c r="R71" s="100">
        <f t="shared" si="15"/>
        <v>0</v>
      </c>
    </row>
    <row r="72" spans="1:18" x14ac:dyDescent="0.25">
      <c r="A72" s="30"/>
      <c r="B72" s="30"/>
      <c r="C72" s="60"/>
      <c r="D72" s="66" t="str">
        <f>IF(C72="","",VLOOKUP(C72,PayScales!B:C,2,0))</f>
        <v/>
      </c>
      <c r="E72" s="40"/>
      <c r="F72" s="82"/>
      <c r="G72" s="41"/>
      <c r="H72" s="41"/>
      <c r="I72" s="41"/>
      <c r="J72" s="42">
        <f t="shared" si="8"/>
        <v>0</v>
      </c>
      <c r="K72" s="42">
        <f t="shared" si="9"/>
        <v>0</v>
      </c>
      <c r="L72" s="42">
        <f t="shared" si="10"/>
        <v>0</v>
      </c>
      <c r="M72" s="43">
        <f t="shared" si="14"/>
        <v>0</v>
      </c>
      <c r="O72" s="95">
        <f t="shared" si="11"/>
        <v>0</v>
      </c>
      <c r="P72" s="95">
        <f t="shared" si="12"/>
        <v>0</v>
      </c>
      <c r="Q72" s="95">
        <f t="shared" si="13"/>
        <v>0</v>
      </c>
      <c r="R72" s="100">
        <f t="shared" si="15"/>
        <v>0</v>
      </c>
    </row>
    <row r="73" spans="1:18" x14ac:dyDescent="0.25">
      <c r="A73" s="30"/>
      <c r="B73" s="30"/>
      <c r="C73" s="60"/>
      <c r="D73" s="66" t="str">
        <f>IF(C73="","",VLOOKUP(C73,PayScales!B:C,2,0))</f>
        <v/>
      </c>
      <c r="E73" s="40"/>
      <c r="F73" s="82"/>
      <c r="G73" s="41"/>
      <c r="H73" s="41"/>
      <c r="I73" s="41"/>
      <c r="J73" s="42">
        <f t="shared" si="8"/>
        <v>0</v>
      </c>
      <c r="K73" s="42">
        <f t="shared" si="9"/>
        <v>0</v>
      </c>
      <c r="L73" s="42">
        <f t="shared" si="10"/>
        <v>0</v>
      </c>
      <c r="M73" s="43">
        <f t="shared" si="14"/>
        <v>0</v>
      </c>
      <c r="O73" s="95">
        <f t="shared" si="11"/>
        <v>0</v>
      </c>
      <c r="P73" s="95">
        <f t="shared" si="12"/>
        <v>0</v>
      </c>
      <c r="Q73" s="95">
        <f t="shared" si="13"/>
        <v>0</v>
      </c>
      <c r="R73" s="100">
        <f t="shared" si="15"/>
        <v>0</v>
      </c>
    </row>
    <row r="74" spans="1:18" x14ac:dyDescent="0.25">
      <c r="A74" s="30"/>
      <c r="B74" s="30"/>
      <c r="C74" s="60"/>
      <c r="D74" s="66" t="str">
        <f>IF(C74="","",VLOOKUP(C74,PayScales!B:C,2,0))</f>
        <v/>
      </c>
      <c r="E74" s="40"/>
      <c r="F74" s="82"/>
      <c r="G74" s="41"/>
      <c r="H74" s="41"/>
      <c r="I74" s="41"/>
      <c r="J74" s="42">
        <f t="shared" si="8"/>
        <v>0</v>
      </c>
      <c r="K74" s="42">
        <f t="shared" si="9"/>
        <v>0</v>
      </c>
      <c r="L74" s="42">
        <f t="shared" si="10"/>
        <v>0</v>
      </c>
      <c r="M74" s="43">
        <f t="shared" si="14"/>
        <v>0</v>
      </c>
      <c r="O74" s="95">
        <f t="shared" si="11"/>
        <v>0</v>
      </c>
      <c r="P74" s="95">
        <f t="shared" si="12"/>
        <v>0</v>
      </c>
      <c r="Q74" s="95">
        <f t="shared" si="13"/>
        <v>0</v>
      </c>
      <c r="R74" s="100">
        <f t="shared" si="15"/>
        <v>0</v>
      </c>
    </row>
    <row r="75" spans="1:18" x14ac:dyDescent="0.25">
      <c r="A75" s="30"/>
      <c r="B75" s="30"/>
      <c r="C75" s="60"/>
      <c r="D75" s="66" t="str">
        <f>IF(C75="","",VLOOKUP(C75,PayScales!B:C,2,0))</f>
        <v/>
      </c>
      <c r="E75" s="40"/>
      <c r="F75" s="82"/>
      <c r="G75" s="41"/>
      <c r="H75" s="41"/>
      <c r="I75" s="41"/>
      <c r="J75" s="42">
        <f t="shared" si="8"/>
        <v>0</v>
      </c>
      <c r="K75" s="42">
        <f t="shared" si="9"/>
        <v>0</v>
      </c>
      <c r="L75" s="42">
        <f t="shared" si="10"/>
        <v>0</v>
      </c>
      <c r="M75" s="43">
        <f t="shared" si="14"/>
        <v>0</v>
      </c>
      <c r="O75" s="95">
        <f t="shared" si="11"/>
        <v>0</v>
      </c>
      <c r="P75" s="95">
        <f t="shared" si="12"/>
        <v>0</v>
      </c>
      <c r="Q75" s="95">
        <f t="shared" si="13"/>
        <v>0</v>
      </c>
      <c r="R75" s="100">
        <f t="shared" si="15"/>
        <v>0</v>
      </c>
    </row>
    <row r="76" spans="1:18" x14ac:dyDescent="0.25">
      <c r="A76" s="30"/>
      <c r="B76" s="30"/>
      <c r="C76" s="60"/>
      <c r="D76" s="66" t="str">
        <f>IF(C76="","",VLOOKUP(C76,PayScales!B:C,2,0))</f>
        <v/>
      </c>
      <c r="E76" s="40"/>
      <c r="F76" s="82"/>
      <c r="G76" s="41"/>
      <c r="H76" s="41"/>
      <c r="I76" s="41"/>
      <c r="J76" s="42">
        <f t="shared" si="8"/>
        <v>0</v>
      </c>
      <c r="K76" s="42">
        <f t="shared" si="9"/>
        <v>0</v>
      </c>
      <c r="L76" s="42">
        <f t="shared" si="10"/>
        <v>0</v>
      </c>
      <c r="M76" s="43">
        <f t="shared" si="14"/>
        <v>0</v>
      </c>
      <c r="O76" s="95">
        <f t="shared" si="11"/>
        <v>0</v>
      </c>
      <c r="P76" s="95">
        <f t="shared" si="12"/>
        <v>0</v>
      </c>
      <c r="Q76" s="95">
        <f t="shared" si="13"/>
        <v>0</v>
      </c>
      <c r="R76" s="100">
        <f t="shared" si="15"/>
        <v>0</v>
      </c>
    </row>
    <row r="77" spans="1:18" x14ac:dyDescent="0.25">
      <c r="A77" s="30"/>
      <c r="B77" s="30"/>
      <c r="C77" s="60"/>
      <c r="D77" s="66" t="str">
        <f>IF(C77="","",VLOOKUP(C77,PayScales!B:C,2,0))</f>
        <v/>
      </c>
      <c r="E77" s="40"/>
      <c r="F77" s="82"/>
      <c r="G77" s="41"/>
      <c r="H77" s="41"/>
      <c r="I77" s="41"/>
      <c r="J77" s="42">
        <f t="shared" si="8"/>
        <v>0</v>
      </c>
      <c r="K77" s="42">
        <f t="shared" si="9"/>
        <v>0</v>
      </c>
      <c r="L77" s="42">
        <f t="shared" si="10"/>
        <v>0</v>
      </c>
      <c r="M77" s="43">
        <f t="shared" si="14"/>
        <v>0</v>
      </c>
      <c r="O77" s="95">
        <f t="shared" si="11"/>
        <v>0</v>
      </c>
      <c r="P77" s="95">
        <f t="shared" si="12"/>
        <v>0</v>
      </c>
      <c r="Q77" s="95">
        <f t="shared" si="13"/>
        <v>0</v>
      </c>
      <c r="R77" s="100">
        <f t="shared" si="15"/>
        <v>0</v>
      </c>
    </row>
    <row r="78" spans="1:18" x14ac:dyDescent="0.25">
      <c r="A78" s="30"/>
      <c r="B78" s="30"/>
      <c r="C78" s="60"/>
      <c r="D78" s="66" t="str">
        <f>IF(C78="","",VLOOKUP(C78,PayScales!B:C,2,0))</f>
        <v/>
      </c>
      <c r="E78" s="40"/>
      <c r="F78" s="82"/>
      <c r="G78" s="41"/>
      <c r="H78" s="41"/>
      <c r="I78" s="41"/>
      <c r="J78" s="42">
        <f t="shared" si="8"/>
        <v>0</v>
      </c>
      <c r="K78" s="42">
        <f t="shared" si="9"/>
        <v>0</v>
      </c>
      <c r="L78" s="42">
        <f t="shared" si="10"/>
        <v>0</v>
      </c>
      <c r="M78" s="43">
        <f t="shared" si="14"/>
        <v>0</v>
      </c>
      <c r="O78" s="95">
        <f t="shared" si="11"/>
        <v>0</v>
      </c>
      <c r="P78" s="95">
        <f t="shared" si="12"/>
        <v>0</v>
      </c>
      <c r="Q78" s="95">
        <f t="shared" si="13"/>
        <v>0</v>
      </c>
      <c r="R78" s="100">
        <f t="shared" si="15"/>
        <v>0</v>
      </c>
    </row>
    <row r="79" spans="1:18" x14ac:dyDescent="0.25">
      <c r="A79" s="30"/>
      <c r="B79" s="30"/>
      <c r="C79" s="60"/>
      <c r="D79" s="66" t="str">
        <f>IF(C79="","",VLOOKUP(C79,PayScales!B:C,2,0))</f>
        <v/>
      </c>
      <c r="E79" s="40"/>
      <c r="F79" s="82"/>
      <c r="G79" s="41"/>
      <c r="H79" s="41"/>
      <c r="I79" s="41"/>
      <c r="J79" s="42">
        <f t="shared" si="8"/>
        <v>0</v>
      </c>
      <c r="K79" s="42">
        <f t="shared" si="9"/>
        <v>0</v>
      </c>
      <c r="L79" s="42">
        <f t="shared" si="10"/>
        <v>0</v>
      </c>
      <c r="M79" s="43">
        <f t="shared" si="14"/>
        <v>0</v>
      </c>
      <c r="O79" s="95">
        <f t="shared" si="11"/>
        <v>0</v>
      </c>
      <c r="P79" s="95">
        <f t="shared" si="12"/>
        <v>0</v>
      </c>
      <c r="Q79" s="95">
        <f t="shared" si="13"/>
        <v>0</v>
      </c>
      <c r="R79" s="100">
        <f t="shared" si="15"/>
        <v>0</v>
      </c>
    </row>
    <row r="80" spans="1:18" x14ac:dyDescent="0.25">
      <c r="A80" s="30"/>
      <c r="B80" s="30"/>
      <c r="C80" s="60"/>
      <c r="D80" s="66" t="str">
        <f>IF(C80="","",VLOOKUP(C80,PayScales!B:C,2,0))</f>
        <v/>
      </c>
      <c r="E80" s="40"/>
      <c r="F80" s="82"/>
      <c r="G80" s="41"/>
      <c r="H80" s="41"/>
      <c r="I80" s="41"/>
      <c r="J80" s="42">
        <f t="shared" si="8"/>
        <v>0</v>
      </c>
      <c r="K80" s="42">
        <f t="shared" si="9"/>
        <v>0</v>
      </c>
      <c r="L80" s="42">
        <f t="shared" si="10"/>
        <v>0</v>
      </c>
      <c r="M80" s="43">
        <f t="shared" si="14"/>
        <v>0</v>
      </c>
      <c r="O80" s="95">
        <f t="shared" si="11"/>
        <v>0</v>
      </c>
      <c r="P80" s="95">
        <f t="shared" si="12"/>
        <v>0</v>
      </c>
      <c r="Q80" s="95">
        <f t="shared" si="13"/>
        <v>0</v>
      </c>
      <c r="R80" s="100">
        <f t="shared" si="15"/>
        <v>0</v>
      </c>
    </row>
    <row r="81" spans="1:18" x14ac:dyDescent="0.25">
      <c r="A81" s="30"/>
      <c r="B81" s="30"/>
      <c r="C81" s="60"/>
      <c r="D81" s="66" t="str">
        <f>IF(C81="","",VLOOKUP(C81,PayScales!B:C,2,0))</f>
        <v/>
      </c>
      <c r="E81" s="40"/>
      <c r="F81" s="82"/>
      <c r="G81" s="41"/>
      <c r="H81" s="41"/>
      <c r="I81" s="41"/>
      <c r="J81" s="42">
        <f t="shared" si="8"/>
        <v>0</v>
      </c>
      <c r="K81" s="42">
        <f t="shared" si="9"/>
        <v>0</v>
      </c>
      <c r="L81" s="42">
        <f t="shared" si="10"/>
        <v>0</v>
      </c>
      <c r="M81" s="43">
        <f t="shared" si="14"/>
        <v>0</v>
      </c>
      <c r="O81" s="95">
        <f t="shared" si="11"/>
        <v>0</v>
      </c>
      <c r="P81" s="95">
        <f t="shared" si="12"/>
        <v>0</v>
      </c>
      <c r="Q81" s="95">
        <f t="shared" si="13"/>
        <v>0</v>
      </c>
      <c r="R81" s="100">
        <f t="shared" si="15"/>
        <v>0</v>
      </c>
    </row>
    <row r="82" spans="1:18" x14ac:dyDescent="0.25">
      <c r="A82" s="30"/>
      <c r="B82" s="30"/>
      <c r="C82" s="60"/>
      <c r="D82" s="66" t="str">
        <f>IF(C82="","",VLOOKUP(C82,PayScales!B:C,2,0))</f>
        <v/>
      </c>
      <c r="E82" s="40"/>
      <c r="F82" s="82"/>
      <c r="G82" s="41"/>
      <c r="H82" s="41"/>
      <c r="I82" s="41"/>
      <c r="J82" s="42">
        <f t="shared" si="8"/>
        <v>0</v>
      </c>
      <c r="K82" s="42">
        <f t="shared" si="9"/>
        <v>0</v>
      </c>
      <c r="L82" s="42">
        <f t="shared" si="10"/>
        <v>0</v>
      </c>
      <c r="M82" s="43">
        <f t="shared" si="14"/>
        <v>0</v>
      </c>
      <c r="O82" s="95">
        <f t="shared" si="11"/>
        <v>0</v>
      </c>
      <c r="P82" s="95">
        <f t="shared" si="12"/>
        <v>0</v>
      </c>
      <c r="Q82" s="95">
        <f t="shared" si="13"/>
        <v>0</v>
      </c>
      <c r="R82" s="100">
        <f t="shared" si="15"/>
        <v>0</v>
      </c>
    </row>
    <row r="83" spans="1:18" x14ac:dyDescent="0.25">
      <c r="A83" s="30"/>
      <c r="B83" s="30"/>
      <c r="C83" s="60"/>
      <c r="D83" s="66" t="str">
        <f>IF(C83="","",VLOOKUP(C83,PayScales!B:C,2,0))</f>
        <v/>
      </c>
      <c r="E83" s="40"/>
      <c r="F83" s="82"/>
      <c r="G83" s="41"/>
      <c r="H83" s="41"/>
      <c r="I83" s="41"/>
      <c r="J83" s="42">
        <f t="shared" si="8"/>
        <v>0</v>
      </c>
      <c r="K83" s="42">
        <f t="shared" si="9"/>
        <v>0</v>
      </c>
      <c r="L83" s="42">
        <f t="shared" si="10"/>
        <v>0</v>
      </c>
      <c r="M83" s="43">
        <f t="shared" si="14"/>
        <v>0</v>
      </c>
      <c r="O83" s="95">
        <f t="shared" si="11"/>
        <v>0</v>
      </c>
      <c r="P83" s="95">
        <f t="shared" si="12"/>
        <v>0</v>
      </c>
      <c r="Q83" s="95">
        <f t="shared" si="13"/>
        <v>0</v>
      </c>
      <c r="R83" s="100">
        <f t="shared" si="15"/>
        <v>0</v>
      </c>
    </row>
    <row r="84" spans="1:18" x14ac:dyDescent="0.25">
      <c r="A84" s="30"/>
      <c r="B84" s="30"/>
      <c r="C84" s="60"/>
      <c r="D84" s="66" t="str">
        <f>IF(C84="","",VLOOKUP(C84,PayScales!B:C,2,0))</f>
        <v/>
      </c>
      <c r="E84" s="40"/>
      <c r="F84" s="82"/>
      <c r="G84" s="41"/>
      <c r="H84" s="41"/>
      <c r="I84" s="41"/>
      <c r="J84" s="42">
        <f t="shared" si="8"/>
        <v>0</v>
      </c>
      <c r="K84" s="42">
        <f t="shared" si="9"/>
        <v>0</v>
      </c>
      <c r="L84" s="42">
        <f t="shared" si="10"/>
        <v>0</v>
      </c>
      <c r="M84" s="43">
        <f t="shared" si="14"/>
        <v>0</v>
      </c>
      <c r="O84" s="95">
        <f t="shared" si="11"/>
        <v>0</v>
      </c>
      <c r="P84" s="95">
        <f t="shared" si="12"/>
        <v>0</v>
      </c>
      <c r="Q84" s="95">
        <f t="shared" si="13"/>
        <v>0</v>
      </c>
      <c r="R84" s="100">
        <f t="shared" si="15"/>
        <v>0</v>
      </c>
    </row>
    <row r="85" spans="1:18" x14ac:dyDescent="0.25">
      <c r="A85" s="30"/>
      <c r="B85" s="30"/>
      <c r="C85" s="60"/>
      <c r="D85" s="66" t="str">
        <f>IF(C85="","",VLOOKUP(C85,PayScales!B:C,2,0))</f>
        <v/>
      </c>
      <c r="E85" s="40"/>
      <c r="F85" s="82"/>
      <c r="G85" s="41"/>
      <c r="H85" s="41"/>
      <c r="I85" s="41"/>
      <c r="J85" s="42">
        <f t="shared" si="8"/>
        <v>0</v>
      </c>
      <c r="K85" s="42">
        <f t="shared" si="9"/>
        <v>0</v>
      </c>
      <c r="L85" s="42">
        <f t="shared" si="10"/>
        <v>0</v>
      </c>
      <c r="M85" s="43">
        <f t="shared" si="14"/>
        <v>0</v>
      </c>
      <c r="O85" s="95">
        <f t="shared" si="11"/>
        <v>0</v>
      </c>
      <c r="P85" s="95">
        <f t="shared" si="12"/>
        <v>0</v>
      </c>
      <c r="Q85" s="95">
        <f t="shared" si="13"/>
        <v>0</v>
      </c>
      <c r="R85" s="100">
        <f t="shared" si="15"/>
        <v>0</v>
      </c>
    </row>
    <row r="86" spans="1:18" x14ac:dyDescent="0.25">
      <c r="A86" s="30"/>
      <c r="B86" s="30"/>
      <c r="C86" s="60"/>
      <c r="D86" s="66" t="str">
        <f>IF(C86="","",VLOOKUP(C86,PayScales!B:C,2,0))</f>
        <v/>
      </c>
      <c r="E86" s="40"/>
      <c r="F86" s="82"/>
      <c r="G86" s="41"/>
      <c r="H86" s="41"/>
      <c r="I86" s="41"/>
      <c r="J86" s="42">
        <f t="shared" si="8"/>
        <v>0</v>
      </c>
      <c r="K86" s="42">
        <f t="shared" si="9"/>
        <v>0</v>
      </c>
      <c r="L86" s="42">
        <f t="shared" si="10"/>
        <v>0</v>
      </c>
      <c r="M86" s="43">
        <f t="shared" si="14"/>
        <v>0</v>
      </c>
      <c r="O86" s="95">
        <f t="shared" si="11"/>
        <v>0</v>
      </c>
      <c r="P86" s="95">
        <f t="shared" si="12"/>
        <v>0</v>
      </c>
      <c r="Q86" s="95">
        <f t="shared" si="13"/>
        <v>0</v>
      </c>
      <c r="R86" s="100">
        <f t="shared" si="15"/>
        <v>0</v>
      </c>
    </row>
    <row r="87" spans="1:18" x14ac:dyDescent="0.25">
      <c r="A87" s="30"/>
      <c r="B87" s="30"/>
      <c r="C87" s="60"/>
      <c r="D87" s="66" t="str">
        <f>IF(C87="","",VLOOKUP(C87,PayScales!B:C,2,0))</f>
        <v/>
      </c>
      <c r="E87" s="40"/>
      <c r="F87" s="82"/>
      <c r="G87" s="41"/>
      <c r="H87" s="41"/>
      <c r="I87" s="41"/>
      <c r="J87" s="42">
        <f t="shared" si="8"/>
        <v>0</v>
      </c>
      <c r="K87" s="42">
        <f t="shared" si="9"/>
        <v>0</v>
      </c>
      <c r="L87" s="42">
        <f t="shared" si="10"/>
        <v>0</v>
      </c>
      <c r="M87" s="43">
        <f t="shared" si="14"/>
        <v>0</v>
      </c>
      <c r="O87" s="95">
        <f t="shared" si="11"/>
        <v>0</v>
      </c>
      <c r="P87" s="95">
        <f t="shared" si="12"/>
        <v>0</v>
      </c>
      <c r="Q87" s="95">
        <f t="shared" si="13"/>
        <v>0</v>
      </c>
      <c r="R87" s="100">
        <f t="shared" si="15"/>
        <v>0</v>
      </c>
    </row>
    <row r="88" spans="1:18" x14ac:dyDescent="0.25">
      <c r="A88" s="30"/>
      <c r="B88" s="30"/>
      <c r="C88" s="60"/>
      <c r="D88" s="66" t="str">
        <f>IF(C88="","",VLOOKUP(C88,PayScales!B:C,2,0))</f>
        <v/>
      </c>
      <c r="E88" s="40"/>
      <c r="F88" s="82"/>
      <c r="G88" s="41"/>
      <c r="H88" s="41"/>
      <c r="I88" s="41"/>
      <c r="J88" s="42">
        <f t="shared" si="8"/>
        <v>0</v>
      </c>
      <c r="K88" s="42">
        <f t="shared" si="9"/>
        <v>0</v>
      </c>
      <c r="L88" s="42">
        <f t="shared" si="10"/>
        <v>0</v>
      </c>
      <c r="M88" s="43">
        <f t="shared" si="14"/>
        <v>0</v>
      </c>
      <c r="O88" s="95">
        <f t="shared" si="11"/>
        <v>0</v>
      </c>
      <c r="P88" s="95">
        <f t="shared" si="12"/>
        <v>0</v>
      </c>
      <c r="Q88" s="95">
        <f t="shared" si="13"/>
        <v>0</v>
      </c>
      <c r="R88" s="100">
        <f t="shared" si="15"/>
        <v>0</v>
      </c>
    </row>
    <row r="89" spans="1:18" x14ac:dyDescent="0.25">
      <c r="A89" s="30"/>
      <c r="B89" s="30"/>
      <c r="C89" s="60"/>
      <c r="D89" s="66" t="str">
        <f>IF(C89="","",VLOOKUP(C89,PayScales!B:C,2,0))</f>
        <v/>
      </c>
      <c r="E89" s="40"/>
      <c r="F89" s="82"/>
      <c r="G89" s="41"/>
      <c r="H89" s="41"/>
      <c r="I89" s="41"/>
      <c r="J89" s="42">
        <f t="shared" si="8"/>
        <v>0</v>
      </c>
      <c r="K89" s="42">
        <f t="shared" si="9"/>
        <v>0</v>
      </c>
      <c r="L89" s="42">
        <f t="shared" si="10"/>
        <v>0</v>
      </c>
      <c r="M89" s="43">
        <f t="shared" si="14"/>
        <v>0</v>
      </c>
      <c r="O89" s="95">
        <f t="shared" si="11"/>
        <v>0</v>
      </c>
      <c r="P89" s="95">
        <f t="shared" si="12"/>
        <v>0</v>
      </c>
      <c r="Q89" s="95">
        <f t="shared" si="13"/>
        <v>0</v>
      </c>
      <c r="R89" s="100">
        <f t="shared" si="15"/>
        <v>0</v>
      </c>
    </row>
    <row r="90" spans="1:18" x14ac:dyDescent="0.25">
      <c r="A90" s="30"/>
      <c r="B90" s="30"/>
      <c r="C90" s="60"/>
      <c r="D90" s="66" t="str">
        <f>IF(C90="","",VLOOKUP(C90,PayScales!B:C,2,0))</f>
        <v/>
      </c>
      <c r="E90" s="40"/>
      <c r="F90" s="82"/>
      <c r="G90" s="41"/>
      <c r="H90" s="41"/>
      <c r="I90" s="41"/>
      <c r="J90" s="42">
        <f t="shared" si="8"/>
        <v>0</v>
      </c>
      <c r="K90" s="42">
        <f t="shared" si="9"/>
        <v>0</v>
      </c>
      <c r="L90" s="42">
        <f t="shared" si="10"/>
        <v>0</v>
      </c>
      <c r="M90" s="43">
        <f t="shared" si="14"/>
        <v>0</v>
      </c>
      <c r="O90" s="95">
        <f t="shared" si="11"/>
        <v>0</v>
      </c>
      <c r="P90" s="95">
        <f t="shared" si="12"/>
        <v>0</v>
      </c>
      <c r="Q90" s="95">
        <f t="shared" si="13"/>
        <v>0</v>
      </c>
      <c r="R90" s="100">
        <f t="shared" si="15"/>
        <v>0</v>
      </c>
    </row>
    <row r="91" spans="1:18" x14ac:dyDescent="0.25">
      <c r="A91" s="30"/>
      <c r="B91" s="30"/>
      <c r="C91" s="60"/>
      <c r="D91" s="66" t="str">
        <f>IF(C91="","",VLOOKUP(C91,PayScales!B:C,2,0))</f>
        <v/>
      </c>
      <c r="E91" s="40"/>
      <c r="F91" s="82"/>
      <c r="G91" s="41"/>
      <c r="H91" s="41"/>
      <c r="I91" s="41"/>
      <c r="J91" s="42">
        <f t="shared" si="8"/>
        <v>0</v>
      </c>
      <c r="K91" s="42">
        <f t="shared" si="9"/>
        <v>0</v>
      </c>
      <c r="L91" s="42">
        <f t="shared" si="10"/>
        <v>0</v>
      </c>
      <c r="M91" s="43">
        <f t="shared" si="14"/>
        <v>0</v>
      </c>
      <c r="O91" s="95">
        <f t="shared" si="11"/>
        <v>0</v>
      </c>
      <c r="P91" s="95">
        <f t="shared" si="12"/>
        <v>0</v>
      </c>
      <c r="Q91" s="95">
        <f t="shared" si="13"/>
        <v>0</v>
      </c>
      <c r="R91" s="100">
        <f t="shared" si="15"/>
        <v>0</v>
      </c>
    </row>
    <row r="92" spans="1:18" x14ac:dyDescent="0.25">
      <c r="A92" s="30"/>
      <c r="B92" s="30"/>
      <c r="C92" s="60"/>
      <c r="D92" s="66" t="str">
        <f>IF(C92="","",VLOOKUP(C92,PayScales!B:C,2,0))</f>
        <v/>
      </c>
      <c r="E92" s="40"/>
      <c r="F92" s="82"/>
      <c r="G92" s="41"/>
      <c r="H92" s="41"/>
      <c r="I92" s="41"/>
      <c r="J92" s="42">
        <f t="shared" si="8"/>
        <v>0</v>
      </c>
      <c r="K92" s="42">
        <f t="shared" si="9"/>
        <v>0</v>
      </c>
      <c r="L92" s="42">
        <f t="shared" si="10"/>
        <v>0</v>
      </c>
      <c r="M92" s="43">
        <f t="shared" si="14"/>
        <v>0</v>
      </c>
      <c r="O92" s="95">
        <f t="shared" si="11"/>
        <v>0</v>
      </c>
      <c r="P92" s="95">
        <f t="shared" si="12"/>
        <v>0</v>
      </c>
      <c r="Q92" s="95">
        <f t="shared" si="13"/>
        <v>0</v>
      </c>
      <c r="R92" s="100">
        <f t="shared" si="15"/>
        <v>0</v>
      </c>
    </row>
    <row r="93" spans="1:18" x14ac:dyDescent="0.25">
      <c r="A93" s="30"/>
      <c r="B93" s="30"/>
      <c r="C93" s="60"/>
      <c r="D93" s="66" t="str">
        <f>IF(C93="","",VLOOKUP(C93,PayScales!B:C,2,0))</f>
        <v/>
      </c>
      <c r="E93" s="40"/>
      <c r="F93" s="82"/>
      <c r="G93" s="41"/>
      <c r="H93" s="41"/>
      <c r="I93" s="41"/>
      <c r="J93" s="42">
        <f t="shared" si="8"/>
        <v>0</v>
      </c>
      <c r="K93" s="42">
        <f t="shared" si="9"/>
        <v>0</v>
      </c>
      <c r="L93" s="42">
        <f t="shared" si="10"/>
        <v>0</v>
      </c>
      <c r="M93" s="43">
        <f t="shared" si="14"/>
        <v>0</v>
      </c>
      <c r="O93" s="95">
        <f t="shared" si="11"/>
        <v>0</v>
      </c>
      <c r="P93" s="95">
        <f t="shared" si="12"/>
        <v>0</v>
      </c>
      <c r="Q93" s="95">
        <f t="shared" si="13"/>
        <v>0</v>
      </c>
      <c r="R93" s="100">
        <f t="shared" si="15"/>
        <v>0</v>
      </c>
    </row>
    <row r="94" spans="1:18" x14ac:dyDescent="0.25">
      <c r="A94" s="30"/>
      <c r="B94" s="30"/>
      <c r="C94" s="60"/>
      <c r="D94" s="66" t="str">
        <f>IF(C94="","",VLOOKUP(C94,PayScales!B:C,2,0))</f>
        <v/>
      </c>
      <c r="E94" s="40"/>
      <c r="F94" s="82"/>
      <c r="G94" s="41"/>
      <c r="H94" s="41"/>
      <c r="I94" s="41"/>
      <c r="J94" s="42">
        <f t="shared" si="8"/>
        <v>0</v>
      </c>
      <c r="K94" s="42">
        <f t="shared" si="9"/>
        <v>0</v>
      </c>
      <c r="L94" s="42">
        <f t="shared" si="10"/>
        <v>0</v>
      </c>
      <c r="M94" s="43">
        <f t="shared" si="14"/>
        <v>0</v>
      </c>
      <c r="O94" s="95">
        <f t="shared" si="11"/>
        <v>0</v>
      </c>
      <c r="P94" s="95">
        <f t="shared" si="12"/>
        <v>0</v>
      </c>
      <c r="Q94" s="95">
        <f t="shared" si="13"/>
        <v>0</v>
      </c>
      <c r="R94" s="100">
        <f t="shared" si="15"/>
        <v>0</v>
      </c>
    </row>
    <row r="95" spans="1:18" x14ac:dyDescent="0.25">
      <c r="A95" s="30"/>
      <c r="B95" s="30"/>
      <c r="C95" s="60"/>
      <c r="D95" s="66" t="str">
        <f>IF(C95="","",VLOOKUP(C95,PayScales!B:C,2,0))</f>
        <v/>
      </c>
      <c r="E95" s="40"/>
      <c r="F95" s="82"/>
      <c r="G95" s="41"/>
      <c r="H95" s="41"/>
      <c r="I95" s="41"/>
      <c r="J95" s="42">
        <f t="shared" si="8"/>
        <v>0</v>
      </c>
      <c r="K95" s="42">
        <f t="shared" si="9"/>
        <v>0</v>
      </c>
      <c r="L95" s="42">
        <f t="shared" si="10"/>
        <v>0</v>
      </c>
      <c r="M95" s="43">
        <f t="shared" si="14"/>
        <v>0</v>
      </c>
      <c r="O95" s="95">
        <f t="shared" si="11"/>
        <v>0</v>
      </c>
      <c r="P95" s="95">
        <f t="shared" si="12"/>
        <v>0</v>
      </c>
      <c r="Q95" s="95">
        <f t="shared" si="13"/>
        <v>0</v>
      </c>
      <c r="R95" s="100">
        <f t="shared" si="15"/>
        <v>0</v>
      </c>
    </row>
    <row r="96" spans="1:18" x14ac:dyDescent="0.25">
      <c r="A96" s="30"/>
      <c r="B96" s="30"/>
      <c r="C96" s="60"/>
      <c r="D96" s="66" t="str">
        <f>IF(C96="","",VLOOKUP(C96,PayScales!B:C,2,0))</f>
        <v/>
      </c>
      <c r="E96" s="40"/>
      <c r="F96" s="82"/>
      <c r="G96" s="41"/>
      <c r="H96" s="41"/>
      <c r="I96" s="41"/>
      <c r="J96" s="42">
        <f t="shared" si="8"/>
        <v>0</v>
      </c>
      <c r="K96" s="42">
        <f t="shared" si="9"/>
        <v>0</v>
      </c>
      <c r="L96" s="42">
        <f t="shared" si="10"/>
        <v>0</v>
      </c>
      <c r="M96" s="43">
        <f t="shared" si="14"/>
        <v>0</v>
      </c>
      <c r="O96" s="95">
        <f t="shared" si="11"/>
        <v>0</v>
      </c>
      <c r="P96" s="95">
        <f t="shared" si="12"/>
        <v>0</v>
      </c>
      <c r="Q96" s="95">
        <f t="shared" si="13"/>
        <v>0</v>
      </c>
      <c r="R96" s="100">
        <f t="shared" si="15"/>
        <v>0</v>
      </c>
    </row>
    <row r="97" spans="1:18" x14ac:dyDescent="0.25">
      <c r="A97" s="30"/>
      <c r="B97" s="30"/>
      <c r="C97" s="60"/>
      <c r="D97" s="66" t="str">
        <f>IF(C97="","",VLOOKUP(C97,PayScales!B:C,2,0))</f>
        <v/>
      </c>
      <c r="E97" s="40"/>
      <c r="F97" s="82"/>
      <c r="G97" s="41"/>
      <c r="H97" s="41"/>
      <c r="I97" s="41"/>
      <c r="J97" s="42">
        <f t="shared" si="8"/>
        <v>0</v>
      </c>
      <c r="K97" s="42">
        <f t="shared" si="9"/>
        <v>0</v>
      </c>
      <c r="L97" s="42">
        <f t="shared" si="10"/>
        <v>0</v>
      </c>
      <c r="M97" s="43">
        <f t="shared" si="14"/>
        <v>0</v>
      </c>
      <c r="O97" s="95">
        <f t="shared" si="11"/>
        <v>0</v>
      </c>
      <c r="P97" s="95">
        <f t="shared" si="12"/>
        <v>0</v>
      </c>
      <c r="Q97" s="95">
        <f t="shared" si="13"/>
        <v>0</v>
      </c>
      <c r="R97" s="100">
        <f t="shared" si="15"/>
        <v>0</v>
      </c>
    </row>
    <row r="98" spans="1:18" x14ac:dyDescent="0.25">
      <c r="A98" s="30"/>
      <c r="B98" s="30"/>
      <c r="C98" s="60"/>
      <c r="D98" s="66" t="str">
        <f>IF(C98="","",VLOOKUP(C98,PayScales!B:C,2,0))</f>
        <v/>
      </c>
      <c r="E98" s="40"/>
      <c r="F98" s="82"/>
      <c r="G98" s="41"/>
      <c r="H98" s="41"/>
      <c r="I98" s="41"/>
      <c r="J98" s="42">
        <f t="shared" si="8"/>
        <v>0</v>
      </c>
      <c r="K98" s="42">
        <f t="shared" si="9"/>
        <v>0</v>
      </c>
      <c r="L98" s="42">
        <f t="shared" si="10"/>
        <v>0</v>
      </c>
      <c r="M98" s="43">
        <f t="shared" si="14"/>
        <v>0</v>
      </c>
      <c r="O98" s="95">
        <f t="shared" si="11"/>
        <v>0</v>
      </c>
      <c r="P98" s="95">
        <f t="shared" si="12"/>
        <v>0</v>
      </c>
      <c r="Q98" s="95">
        <f t="shared" si="13"/>
        <v>0</v>
      </c>
      <c r="R98" s="100">
        <f t="shared" si="15"/>
        <v>0</v>
      </c>
    </row>
    <row r="99" spans="1:18" x14ac:dyDescent="0.25">
      <c r="A99" s="30"/>
      <c r="B99" s="30"/>
      <c r="C99" s="60"/>
      <c r="D99" s="66" t="str">
        <f>IF(C99="","",VLOOKUP(C99,PayScales!B:C,2,0))</f>
        <v/>
      </c>
      <c r="E99" s="40"/>
      <c r="F99" s="82"/>
      <c r="G99" s="41"/>
      <c r="H99" s="41"/>
      <c r="I99" s="41"/>
      <c r="J99" s="42">
        <f t="shared" si="8"/>
        <v>0</v>
      </c>
      <c r="K99" s="42">
        <f t="shared" si="9"/>
        <v>0</v>
      </c>
      <c r="L99" s="42">
        <f t="shared" si="10"/>
        <v>0</v>
      </c>
      <c r="M99" s="43">
        <f t="shared" si="14"/>
        <v>0</v>
      </c>
      <c r="O99" s="95">
        <f t="shared" si="11"/>
        <v>0</v>
      </c>
      <c r="P99" s="95">
        <f t="shared" si="12"/>
        <v>0</v>
      </c>
      <c r="Q99" s="95">
        <f t="shared" si="13"/>
        <v>0</v>
      </c>
      <c r="R99" s="100">
        <f t="shared" si="15"/>
        <v>0</v>
      </c>
    </row>
    <row r="100" spans="1:18" x14ac:dyDescent="0.25">
      <c r="A100" s="30"/>
      <c r="B100" s="30"/>
      <c r="C100" s="60"/>
      <c r="D100" s="66" t="str">
        <f>IF(C100="","",VLOOKUP(C100,PayScales!B:C,2,0))</f>
        <v/>
      </c>
      <c r="E100" s="40"/>
      <c r="F100" s="82"/>
      <c r="G100" s="41"/>
      <c r="H100" s="41"/>
      <c r="I100" s="41"/>
      <c r="J100" s="42">
        <f t="shared" si="8"/>
        <v>0</v>
      </c>
      <c r="K100" s="42">
        <f t="shared" si="9"/>
        <v>0</v>
      </c>
      <c r="L100" s="42">
        <f t="shared" si="10"/>
        <v>0</v>
      </c>
      <c r="M100" s="43">
        <f t="shared" si="14"/>
        <v>0</v>
      </c>
      <c r="O100" s="95">
        <f t="shared" si="11"/>
        <v>0</v>
      </c>
      <c r="P100" s="95">
        <f t="shared" si="12"/>
        <v>0</v>
      </c>
      <c r="Q100" s="95">
        <f t="shared" si="13"/>
        <v>0</v>
      </c>
      <c r="R100" s="100">
        <f t="shared" si="15"/>
        <v>0</v>
      </c>
    </row>
    <row r="101" spans="1:18" x14ac:dyDescent="0.25">
      <c r="A101" s="30"/>
      <c r="B101" s="30"/>
      <c r="C101" s="60"/>
      <c r="D101" s="66" t="str">
        <f>IF(C101="","",VLOOKUP(C101,PayScales!B:C,2,0))</f>
        <v/>
      </c>
      <c r="E101" s="40"/>
      <c r="F101" s="82"/>
      <c r="G101" s="41"/>
      <c r="H101" s="41"/>
      <c r="I101" s="41"/>
      <c r="J101" s="42">
        <f t="shared" si="8"/>
        <v>0</v>
      </c>
      <c r="K101" s="42">
        <f t="shared" si="9"/>
        <v>0</v>
      </c>
      <c r="L101" s="42">
        <f t="shared" si="10"/>
        <v>0</v>
      </c>
      <c r="M101" s="43">
        <f t="shared" si="14"/>
        <v>0</v>
      </c>
      <c r="O101" s="95">
        <f t="shared" si="11"/>
        <v>0</v>
      </c>
      <c r="P101" s="95">
        <f t="shared" si="12"/>
        <v>0</v>
      </c>
      <c r="Q101" s="95">
        <f t="shared" si="13"/>
        <v>0</v>
      </c>
      <c r="R101" s="100">
        <f t="shared" si="15"/>
        <v>0</v>
      </c>
    </row>
    <row r="102" spans="1:18" x14ac:dyDescent="0.25">
      <c r="A102" s="30"/>
      <c r="B102" s="30"/>
      <c r="C102" s="60"/>
      <c r="D102" s="66" t="str">
        <f>IF(C102="","",VLOOKUP(C102,PayScales!B:C,2,0))</f>
        <v/>
      </c>
      <c r="E102" s="40"/>
      <c r="F102" s="82"/>
      <c r="G102" s="41"/>
      <c r="H102" s="41"/>
      <c r="I102" s="41"/>
      <c r="J102" s="42">
        <f t="shared" si="8"/>
        <v>0</v>
      </c>
      <c r="K102" s="42">
        <f t="shared" si="9"/>
        <v>0</v>
      </c>
      <c r="L102" s="42">
        <f t="shared" si="10"/>
        <v>0</v>
      </c>
      <c r="M102" s="43">
        <f t="shared" si="14"/>
        <v>0</v>
      </c>
      <c r="O102" s="95">
        <f t="shared" si="11"/>
        <v>0</v>
      </c>
      <c r="P102" s="95">
        <f t="shared" si="12"/>
        <v>0</v>
      </c>
      <c r="Q102" s="95">
        <f t="shared" si="13"/>
        <v>0</v>
      </c>
      <c r="R102" s="100">
        <f t="shared" si="15"/>
        <v>0</v>
      </c>
    </row>
    <row r="103" spans="1:18" x14ac:dyDescent="0.25">
      <c r="A103" s="30"/>
      <c r="B103" s="30"/>
      <c r="C103" s="60"/>
      <c r="D103" s="66" t="str">
        <f>IF(C103="","",VLOOKUP(C103,PayScales!B:C,2,0))</f>
        <v/>
      </c>
      <c r="E103" s="40"/>
      <c r="F103" s="82"/>
      <c r="G103" s="41"/>
      <c r="H103" s="41"/>
      <c r="I103" s="41"/>
      <c r="J103" s="42">
        <f t="shared" si="8"/>
        <v>0</v>
      </c>
      <c r="K103" s="42">
        <f t="shared" si="9"/>
        <v>0</v>
      </c>
      <c r="L103" s="42">
        <f t="shared" si="10"/>
        <v>0</v>
      </c>
      <c r="M103" s="43">
        <f t="shared" si="14"/>
        <v>0</v>
      </c>
      <c r="O103" s="95">
        <f t="shared" si="11"/>
        <v>0</v>
      </c>
      <c r="P103" s="95">
        <f t="shared" si="12"/>
        <v>0</v>
      </c>
      <c r="Q103" s="95">
        <f t="shared" si="13"/>
        <v>0</v>
      </c>
      <c r="R103" s="100">
        <f t="shared" si="15"/>
        <v>0</v>
      </c>
    </row>
    <row r="104" spans="1:18" x14ac:dyDescent="0.25">
      <c r="A104" s="30"/>
      <c r="B104" s="30"/>
      <c r="C104" s="60"/>
      <c r="D104" s="66" t="str">
        <f>IF(C104="","",VLOOKUP(C104,PayScales!B:C,2,0))</f>
        <v/>
      </c>
      <c r="E104" s="40"/>
      <c r="F104" s="82"/>
      <c r="G104" s="41"/>
      <c r="H104" s="41"/>
      <c r="I104" s="41"/>
      <c r="J104" s="42">
        <f t="shared" si="8"/>
        <v>0</v>
      </c>
      <c r="K104" s="42">
        <f t="shared" si="9"/>
        <v>0</v>
      </c>
      <c r="L104" s="42">
        <f t="shared" si="10"/>
        <v>0</v>
      </c>
      <c r="M104" s="43">
        <f t="shared" si="14"/>
        <v>0</v>
      </c>
      <c r="O104" s="95">
        <f t="shared" si="11"/>
        <v>0</v>
      </c>
      <c r="P104" s="95">
        <f t="shared" si="12"/>
        <v>0</v>
      </c>
      <c r="Q104" s="95">
        <f t="shared" si="13"/>
        <v>0</v>
      </c>
      <c r="R104" s="100">
        <f t="shared" si="15"/>
        <v>0</v>
      </c>
    </row>
    <row r="105" spans="1:18" x14ac:dyDescent="0.25">
      <c r="A105" s="30"/>
      <c r="B105" s="30"/>
      <c r="C105" s="60"/>
      <c r="D105" s="66" t="str">
        <f>IF(C105="","",VLOOKUP(C105,PayScales!B:C,2,0))</f>
        <v/>
      </c>
      <c r="E105" s="40"/>
      <c r="F105" s="82"/>
      <c r="G105" s="41"/>
      <c r="H105" s="41"/>
      <c r="I105" s="41"/>
      <c r="J105" s="42">
        <f t="shared" si="8"/>
        <v>0</v>
      </c>
      <c r="K105" s="42">
        <f t="shared" si="9"/>
        <v>0</v>
      </c>
      <c r="L105" s="42">
        <f t="shared" si="10"/>
        <v>0</v>
      </c>
      <c r="M105" s="43">
        <f t="shared" si="14"/>
        <v>0</v>
      </c>
      <c r="O105" s="95">
        <f t="shared" si="11"/>
        <v>0</v>
      </c>
      <c r="P105" s="95">
        <f t="shared" si="12"/>
        <v>0</v>
      </c>
      <c r="Q105" s="95">
        <f t="shared" si="13"/>
        <v>0</v>
      </c>
      <c r="R105" s="100">
        <f t="shared" si="15"/>
        <v>0</v>
      </c>
    </row>
    <row r="106" spans="1:18" x14ac:dyDescent="0.25">
      <c r="A106" s="30"/>
      <c r="B106" s="30"/>
      <c r="C106" s="60"/>
      <c r="D106" s="66" t="str">
        <f>IF(C106="","",VLOOKUP(C106,PayScales!B:C,2,0))</f>
        <v/>
      </c>
      <c r="E106" s="40"/>
      <c r="F106" s="82"/>
      <c r="G106" s="41"/>
      <c r="H106" s="41"/>
      <c r="I106" s="41"/>
      <c r="J106" s="42">
        <f t="shared" si="8"/>
        <v>0</v>
      </c>
      <c r="K106" s="42">
        <f t="shared" si="9"/>
        <v>0</v>
      </c>
      <c r="L106" s="42">
        <f t="shared" si="10"/>
        <v>0</v>
      </c>
      <c r="M106" s="43">
        <f t="shared" si="14"/>
        <v>0</v>
      </c>
      <c r="O106" s="95">
        <f t="shared" si="11"/>
        <v>0</v>
      </c>
      <c r="P106" s="95">
        <f t="shared" si="12"/>
        <v>0</v>
      </c>
      <c r="Q106" s="95">
        <f t="shared" si="13"/>
        <v>0</v>
      </c>
      <c r="R106" s="100">
        <f t="shared" si="15"/>
        <v>0</v>
      </c>
    </row>
    <row r="107" spans="1:18" x14ac:dyDescent="0.25">
      <c r="A107" s="30"/>
      <c r="B107" s="30"/>
      <c r="C107" s="60"/>
      <c r="D107" s="66" t="str">
        <f>IF(C107="","",VLOOKUP(C107,PayScales!B:C,2,0))</f>
        <v/>
      </c>
      <c r="E107" s="40"/>
      <c r="F107" s="82"/>
      <c r="G107" s="41"/>
      <c r="H107" s="41"/>
      <c r="I107" s="41"/>
      <c r="J107" s="42">
        <f t="shared" si="8"/>
        <v>0</v>
      </c>
      <c r="K107" s="42">
        <f t="shared" si="9"/>
        <v>0</v>
      </c>
      <c r="L107" s="42">
        <f t="shared" si="10"/>
        <v>0</v>
      </c>
      <c r="M107" s="43">
        <f t="shared" si="14"/>
        <v>0</v>
      </c>
      <c r="O107" s="95">
        <f t="shared" si="11"/>
        <v>0</v>
      </c>
      <c r="P107" s="95">
        <f t="shared" si="12"/>
        <v>0</v>
      </c>
      <c r="Q107" s="95">
        <f t="shared" si="13"/>
        <v>0</v>
      </c>
      <c r="R107" s="100">
        <f t="shared" si="15"/>
        <v>0</v>
      </c>
    </row>
    <row r="108" spans="1:18" x14ac:dyDescent="0.25">
      <c r="A108" s="30"/>
      <c r="B108" s="30"/>
      <c r="C108" s="60"/>
      <c r="D108" s="66" t="str">
        <f>IF(C108="","",VLOOKUP(C108,PayScales!B:C,2,0))</f>
        <v/>
      </c>
      <c r="E108" s="40"/>
      <c r="F108" s="82"/>
      <c r="G108" s="41"/>
      <c r="H108" s="41"/>
      <c r="I108" s="41"/>
      <c r="J108" s="42">
        <f t="shared" si="8"/>
        <v>0</v>
      </c>
      <c r="K108" s="42">
        <f t="shared" si="9"/>
        <v>0</v>
      </c>
      <c r="L108" s="42">
        <f t="shared" si="10"/>
        <v>0</v>
      </c>
      <c r="M108" s="43">
        <f t="shared" si="14"/>
        <v>0</v>
      </c>
      <c r="O108" s="95">
        <f t="shared" si="11"/>
        <v>0</v>
      </c>
      <c r="P108" s="95">
        <f t="shared" si="12"/>
        <v>0</v>
      </c>
      <c r="Q108" s="95">
        <f t="shared" si="13"/>
        <v>0</v>
      </c>
      <c r="R108" s="100">
        <f t="shared" si="15"/>
        <v>0</v>
      </c>
    </row>
    <row r="109" spans="1:18" x14ac:dyDescent="0.25">
      <c r="A109" s="30"/>
      <c r="B109" s="30"/>
      <c r="C109" s="60"/>
      <c r="D109" s="66" t="str">
        <f>IF(C109="","",VLOOKUP(C109,PayScales!B:C,2,0))</f>
        <v/>
      </c>
      <c r="E109" s="40"/>
      <c r="F109" s="82"/>
      <c r="G109" s="41"/>
      <c r="H109" s="41"/>
      <c r="I109" s="41"/>
      <c r="J109" s="42">
        <f t="shared" si="8"/>
        <v>0</v>
      </c>
      <c r="K109" s="42">
        <f t="shared" si="9"/>
        <v>0</v>
      </c>
      <c r="L109" s="42">
        <f t="shared" si="10"/>
        <v>0</v>
      </c>
      <c r="M109" s="43">
        <f t="shared" si="14"/>
        <v>0</v>
      </c>
      <c r="O109" s="95">
        <f t="shared" si="11"/>
        <v>0</v>
      </c>
      <c r="P109" s="95">
        <f t="shared" si="12"/>
        <v>0</v>
      </c>
      <c r="Q109" s="95">
        <f t="shared" si="13"/>
        <v>0</v>
      </c>
      <c r="R109" s="100">
        <f t="shared" si="15"/>
        <v>0</v>
      </c>
    </row>
    <row r="110" spans="1:18" x14ac:dyDescent="0.25">
      <c r="A110" s="30"/>
      <c r="B110" s="30"/>
      <c r="C110" s="60"/>
      <c r="D110" s="66" t="str">
        <f>IF(C110="","",VLOOKUP(C110,PayScales!B:C,2,0))</f>
        <v/>
      </c>
      <c r="E110" s="40"/>
      <c r="F110" s="82"/>
      <c r="G110" s="41"/>
      <c r="H110" s="41"/>
      <c r="I110" s="41"/>
      <c r="J110" s="42">
        <f t="shared" si="8"/>
        <v>0</v>
      </c>
      <c r="K110" s="42">
        <f t="shared" si="9"/>
        <v>0</v>
      </c>
      <c r="L110" s="42">
        <f t="shared" si="10"/>
        <v>0</v>
      </c>
      <c r="M110" s="43">
        <f t="shared" si="14"/>
        <v>0</v>
      </c>
      <c r="O110" s="95">
        <f t="shared" si="11"/>
        <v>0</v>
      </c>
      <c r="P110" s="95">
        <f t="shared" si="12"/>
        <v>0</v>
      </c>
      <c r="Q110" s="95">
        <f t="shared" si="13"/>
        <v>0</v>
      </c>
      <c r="R110" s="100">
        <f t="shared" si="15"/>
        <v>0</v>
      </c>
    </row>
    <row r="111" spans="1:18" x14ac:dyDescent="0.25">
      <c r="A111" s="30"/>
      <c r="B111" s="30"/>
      <c r="C111" s="60"/>
      <c r="D111" s="66" t="str">
        <f>IF(C111="","",VLOOKUP(C111,PayScales!B:C,2,0))</f>
        <v/>
      </c>
      <c r="E111" s="40"/>
      <c r="F111" s="82"/>
      <c r="G111" s="41"/>
      <c r="H111" s="41"/>
      <c r="I111" s="41"/>
      <c r="J111" s="42">
        <f t="shared" si="8"/>
        <v>0</v>
      </c>
      <c r="K111" s="42">
        <f t="shared" si="9"/>
        <v>0</v>
      </c>
      <c r="L111" s="42">
        <f t="shared" si="10"/>
        <v>0</v>
      </c>
      <c r="M111" s="43">
        <f t="shared" si="14"/>
        <v>0</v>
      </c>
      <c r="O111" s="95">
        <f t="shared" si="11"/>
        <v>0</v>
      </c>
      <c r="P111" s="95">
        <f t="shared" si="12"/>
        <v>0</v>
      </c>
      <c r="Q111" s="95">
        <f t="shared" si="13"/>
        <v>0</v>
      </c>
      <c r="R111" s="100">
        <f t="shared" si="15"/>
        <v>0</v>
      </c>
    </row>
    <row r="112" spans="1:18" x14ac:dyDescent="0.25">
      <c r="A112" s="30"/>
      <c r="B112" s="30"/>
      <c r="C112" s="60"/>
      <c r="D112" s="66" t="str">
        <f>IF(C112="","",VLOOKUP(C112,PayScales!B:C,2,0))</f>
        <v/>
      </c>
      <c r="E112" s="40"/>
      <c r="F112" s="82"/>
      <c r="G112" s="41"/>
      <c r="H112" s="41"/>
      <c r="I112" s="41"/>
      <c r="J112" s="42">
        <f t="shared" si="8"/>
        <v>0</v>
      </c>
      <c r="K112" s="42">
        <f t="shared" si="9"/>
        <v>0</v>
      </c>
      <c r="L112" s="42">
        <f t="shared" si="10"/>
        <v>0</v>
      </c>
      <c r="M112" s="43">
        <f t="shared" si="14"/>
        <v>0</v>
      </c>
      <c r="O112" s="95">
        <f t="shared" si="11"/>
        <v>0</v>
      </c>
      <c r="P112" s="95">
        <f t="shared" si="12"/>
        <v>0</v>
      </c>
      <c r="Q112" s="95">
        <f t="shared" si="13"/>
        <v>0</v>
      </c>
      <c r="R112" s="100">
        <f t="shared" si="15"/>
        <v>0</v>
      </c>
    </row>
    <row r="113" spans="1:18" x14ac:dyDescent="0.25">
      <c r="A113" s="30"/>
      <c r="B113" s="30"/>
      <c r="C113" s="60"/>
      <c r="D113" s="66" t="str">
        <f>IF(C113="","",VLOOKUP(C113,PayScales!B:C,2,0))</f>
        <v/>
      </c>
      <c r="E113" s="40"/>
      <c r="F113" s="82"/>
      <c r="G113" s="41"/>
      <c r="H113" s="41"/>
      <c r="I113" s="41"/>
      <c r="J113" s="42">
        <f t="shared" si="8"/>
        <v>0</v>
      </c>
      <c r="K113" s="42">
        <f t="shared" si="9"/>
        <v>0</v>
      </c>
      <c r="L113" s="42">
        <f t="shared" si="10"/>
        <v>0</v>
      </c>
      <c r="M113" s="43">
        <f t="shared" si="14"/>
        <v>0</v>
      </c>
      <c r="O113" s="95">
        <f t="shared" si="11"/>
        <v>0</v>
      </c>
      <c r="P113" s="95">
        <f t="shared" si="12"/>
        <v>0</v>
      </c>
      <c r="Q113" s="95">
        <f t="shared" si="13"/>
        <v>0</v>
      </c>
      <c r="R113" s="100">
        <f t="shared" si="15"/>
        <v>0</v>
      </c>
    </row>
    <row r="114" spans="1:18" x14ac:dyDescent="0.25">
      <c r="A114" s="30"/>
      <c r="B114" s="30"/>
      <c r="C114" s="60"/>
      <c r="D114" s="66" t="str">
        <f>IF(C114="","",VLOOKUP(C114,PayScales!B:C,2,0))</f>
        <v/>
      </c>
      <c r="E114" s="40"/>
      <c r="F114" s="82"/>
      <c r="G114" s="41"/>
      <c r="H114" s="41"/>
      <c r="I114" s="41"/>
      <c r="J114" s="42">
        <f t="shared" si="8"/>
        <v>0</v>
      </c>
      <c r="K114" s="42">
        <f t="shared" si="9"/>
        <v>0</v>
      </c>
      <c r="L114" s="42">
        <f t="shared" si="10"/>
        <v>0</v>
      </c>
      <c r="M114" s="43">
        <f t="shared" si="14"/>
        <v>0</v>
      </c>
      <c r="O114" s="95">
        <f t="shared" si="11"/>
        <v>0</v>
      </c>
      <c r="P114" s="95">
        <f t="shared" si="12"/>
        <v>0</v>
      </c>
      <c r="Q114" s="95">
        <f t="shared" si="13"/>
        <v>0</v>
      </c>
      <c r="R114" s="100">
        <f t="shared" si="15"/>
        <v>0</v>
      </c>
    </row>
    <row r="115" spans="1:18" x14ac:dyDescent="0.25">
      <c r="A115" s="30"/>
      <c r="B115" s="30"/>
      <c r="C115" s="60"/>
      <c r="D115" s="66" t="str">
        <f>IF(C115="","",VLOOKUP(C115,PayScales!B:C,2,0))</f>
        <v/>
      </c>
      <c r="E115" s="40"/>
      <c r="F115" s="82"/>
      <c r="G115" s="41"/>
      <c r="H115" s="41"/>
      <c r="I115" s="41"/>
      <c r="J115" s="42">
        <f t="shared" si="8"/>
        <v>0</v>
      </c>
      <c r="K115" s="42">
        <f t="shared" si="9"/>
        <v>0</v>
      </c>
      <c r="L115" s="42">
        <f t="shared" si="10"/>
        <v>0</v>
      </c>
      <c r="M115" s="43">
        <f t="shared" si="14"/>
        <v>0</v>
      </c>
      <c r="O115" s="95">
        <f t="shared" si="11"/>
        <v>0</v>
      </c>
      <c r="P115" s="95">
        <f t="shared" si="12"/>
        <v>0</v>
      </c>
      <c r="Q115" s="95">
        <f t="shared" si="13"/>
        <v>0</v>
      </c>
      <c r="R115" s="100">
        <f t="shared" si="15"/>
        <v>0</v>
      </c>
    </row>
    <row r="116" spans="1:18" x14ac:dyDescent="0.25">
      <c r="A116" s="30"/>
      <c r="B116" s="30"/>
      <c r="C116" s="60"/>
      <c r="D116" s="66" t="str">
        <f>IF(C116="","",VLOOKUP(C116,PayScales!B:C,2,0))</f>
        <v/>
      </c>
      <c r="E116" s="40"/>
      <c r="F116" s="82"/>
      <c r="G116" s="41"/>
      <c r="H116" s="41"/>
      <c r="I116" s="41"/>
      <c r="J116" s="42">
        <f t="shared" si="8"/>
        <v>0</v>
      </c>
      <c r="K116" s="42">
        <f t="shared" si="9"/>
        <v>0</v>
      </c>
      <c r="L116" s="42">
        <f t="shared" si="10"/>
        <v>0</v>
      </c>
      <c r="M116" s="43">
        <f t="shared" si="14"/>
        <v>0</v>
      </c>
      <c r="O116" s="95">
        <f t="shared" si="11"/>
        <v>0</v>
      </c>
      <c r="P116" s="95">
        <f t="shared" si="12"/>
        <v>0</v>
      </c>
      <c r="Q116" s="95">
        <f t="shared" si="13"/>
        <v>0</v>
      </c>
      <c r="R116" s="100">
        <f t="shared" si="15"/>
        <v>0</v>
      </c>
    </row>
    <row r="117" spans="1:18" x14ac:dyDescent="0.25">
      <c r="A117" s="30"/>
      <c r="B117" s="30"/>
      <c r="C117" s="60"/>
      <c r="D117" s="66" t="str">
        <f>IF(C117="","",VLOOKUP(C117,PayScales!B:C,2,0))</f>
        <v/>
      </c>
      <c r="E117" s="40"/>
      <c r="F117" s="82"/>
      <c r="G117" s="41"/>
      <c r="H117" s="41"/>
      <c r="I117" s="41"/>
      <c r="J117" s="42">
        <f t="shared" si="8"/>
        <v>0</v>
      </c>
      <c r="K117" s="42">
        <f t="shared" si="9"/>
        <v>0</v>
      </c>
      <c r="L117" s="42">
        <f t="shared" si="10"/>
        <v>0</v>
      </c>
      <c r="M117" s="43">
        <f t="shared" si="14"/>
        <v>0</v>
      </c>
      <c r="O117" s="95">
        <f t="shared" si="11"/>
        <v>0</v>
      </c>
      <c r="P117" s="95">
        <f t="shared" si="12"/>
        <v>0</v>
      </c>
      <c r="Q117" s="95">
        <f t="shared" si="13"/>
        <v>0</v>
      </c>
      <c r="R117" s="100">
        <f t="shared" si="15"/>
        <v>0</v>
      </c>
    </row>
    <row r="118" spans="1:18" x14ac:dyDescent="0.25">
      <c r="A118" s="30"/>
      <c r="B118" s="30"/>
      <c r="C118" s="60"/>
      <c r="D118" s="66" t="str">
        <f>IF(C118="","",VLOOKUP(C118,PayScales!B:C,2,0))</f>
        <v/>
      </c>
      <c r="E118" s="40"/>
      <c r="F118" s="82"/>
      <c r="G118" s="41"/>
      <c r="H118" s="41"/>
      <c r="I118" s="41"/>
      <c r="J118" s="42">
        <f t="shared" si="8"/>
        <v>0</v>
      </c>
      <c r="K118" s="42">
        <f t="shared" si="9"/>
        <v>0</v>
      </c>
      <c r="L118" s="42">
        <f t="shared" si="10"/>
        <v>0</v>
      </c>
      <c r="M118" s="43">
        <f t="shared" si="14"/>
        <v>0</v>
      </c>
      <c r="O118" s="95">
        <f t="shared" si="11"/>
        <v>0</v>
      </c>
      <c r="P118" s="95">
        <f t="shared" si="12"/>
        <v>0</v>
      </c>
      <c r="Q118" s="95">
        <f t="shared" si="13"/>
        <v>0</v>
      </c>
      <c r="R118" s="100">
        <f t="shared" si="15"/>
        <v>0</v>
      </c>
    </row>
    <row r="119" spans="1:18" x14ac:dyDescent="0.25">
      <c r="A119" s="30"/>
      <c r="B119" s="30"/>
      <c r="C119" s="60"/>
      <c r="D119" s="66" t="str">
        <f>IF(C119="","",VLOOKUP(C119,PayScales!B:C,2,0))</f>
        <v/>
      </c>
      <c r="E119" s="40"/>
      <c r="F119" s="82"/>
      <c r="G119" s="41"/>
      <c r="H119" s="41"/>
      <c r="I119" s="41"/>
      <c r="J119" s="42">
        <f t="shared" si="8"/>
        <v>0</v>
      </c>
      <c r="K119" s="42">
        <f t="shared" si="9"/>
        <v>0</v>
      </c>
      <c r="L119" s="42">
        <f t="shared" si="10"/>
        <v>0</v>
      </c>
      <c r="M119" s="43">
        <f t="shared" si="14"/>
        <v>0</v>
      </c>
      <c r="O119" s="95">
        <f t="shared" si="11"/>
        <v>0</v>
      </c>
      <c r="P119" s="95">
        <f t="shared" si="12"/>
        <v>0</v>
      </c>
      <c r="Q119" s="95">
        <f t="shared" si="13"/>
        <v>0</v>
      </c>
      <c r="R119" s="100">
        <f t="shared" si="15"/>
        <v>0</v>
      </c>
    </row>
    <row r="120" spans="1:18" x14ac:dyDescent="0.25">
      <c r="A120" s="30"/>
      <c r="B120" s="30"/>
      <c r="C120" s="60"/>
      <c r="D120" s="66" t="str">
        <f>IF(C120="","",VLOOKUP(C120,PayScales!B:C,2,0))</f>
        <v/>
      </c>
      <c r="E120" s="40"/>
      <c r="F120" s="82"/>
      <c r="G120" s="41"/>
      <c r="H120" s="41"/>
      <c r="I120" s="41"/>
      <c r="J120" s="42">
        <f t="shared" si="8"/>
        <v>0</v>
      </c>
      <c r="K120" s="42">
        <f t="shared" si="9"/>
        <v>0</v>
      </c>
      <c r="L120" s="42">
        <f t="shared" si="10"/>
        <v>0</v>
      </c>
      <c r="M120" s="43">
        <f t="shared" si="14"/>
        <v>0</v>
      </c>
      <c r="O120" s="95">
        <f t="shared" si="11"/>
        <v>0</v>
      </c>
      <c r="P120" s="95">
        <f t="shared" si="12"/>
        <v>0</v>
      </c>
      <c r="Q120" s="95">
        <f t="shared" si="13"/>
        <v>0</v>
      </c>
      <c r="R120" s="100">
        <f t="shared" si="15"/>
        <v>0</v>
      </c>
    </row>
    <row r="121" spans="1:18" x14ac:dyDescent="0.25">
      <c r="A121" s="30"/>
      <c r="B121" s="30"/>
      <c r="C121" s="60"/>
      <c r="D121" s="66" t="str">
        <f>IF(C121="","",VLOOKUP(C121,PayScales!B:C,2,0))</f>
        <v/>
      </c>
      <c r="E121" s="40"/>
      <c r="F121" s="82"/>
      <c r="G121" s="41"/>
      <c r="H121" s="41"/>
      <c r="I121" s="41"/>
      <c r="J121" s="42">
        <f t="shared" si="8"/>
        <v>0</v>
      </c>
      <c r="K121" s="42">
        <f t="shared" si="9"/>
        <v>0</v>
      </c>
      <c r="L121" s="42">
        <f t="shared" si="10"/>
        <v>0</v>
      </c>
      <c r="M121" s="43">
        <f t="shared" si="14"/>
        <v>0</v>
      </c>
      <c r="O121" s="95">
        <f t="shared" si="11"/>
        <v>0</v>
      </c>
      <c r="P121" s="95">
        <f t="shared" si="12"/>
        <v>0</v>
      </c>
      <c r="Q121" s="95">
        <f t="shared" si="13"/>
        <v>0</v>
      </c>
      <c r="R121" s="100">
        <f t="shared" si="15"/>
        <v>0</v>
      </c>
    </row>
    <row r="122" spans="1:18" x14ac:dyDescent="0.25">
      <c r="A122" s="30"/>
      <c r="B122" s="30"/>
      <c r="C122" s="60"/>
      <c r="D122" s="66" t="str">
        <f>IF(C122="","",VLOOKUP(C122,PayScales!B:C,2,0))</f>
        <v/>
      </c>
      <c r="E122" s="40"/>
      <c r="F122" s="82"/>
      <c r="G122" s="41"/>
      <c r="H122" s="41"/>
      <c r="I122" s="41"/>
      <c r="J122" s="42">
        <f t="shared" si="8"/>
        <v>0</v>
      </c>
      <c r="K122" s="42">
        <f t="shared" si="9"/>
        <v>0</v>
      </c>
      <c r="L122" s="42">
        <f t="shared" si="10"/>
        <v>0</v>
      </c>
      <c r="M122" s="43">
        <f t="shared" si="14"/>
        <v>0</v>
      </c>
      <c r="O122" s="95">
        <f t="shared" si="11"/>
        <v>0</v>
      </c>
      <c r="P122" s="95">
        <f t="shared" si="12"/>
        <v>0</v>
      </c>
      <c r="Q122" s="95">
        <f t="shared" si="13"/>
        <v>0</v>
      </c>
      <c r="R122" s="100">
        <f t="shared" si="15"/>
        <v>0</v>
      </c>
    </row>
    <row r="123" spans="1:18" x14ac:dyDescent="0.25">
      <c r="A123" s="30"/>
      <c r="B123" s="30"/>
      <c r="C123" s="60"/>
      <c r="D123" s="66" t="str">
        <f>IF(C123="","",VLOOKUP(C123,PayScales!B:C,2,0))</f>
        <v/>
      </c>
      <c r="E123" s="40"/>
      <c r="F123" s="82"/>
      <c r="G123" s="41"/>
      <c r="H123" s="41"/>
      <c r="I123" s="41"/>
      <c r="J123" s="42">
        <f t="shared" si="8"/>
        <v>0</v>
      </c>
      <c r="K123" s="42">
        <f t="shared" si="9"/>
        <v>0</v>
      </c>
      <c r="L123" s="42">
        <f t="shared" si="10"/>
        <v>0</v>
      </c>
      <c r="M123" s="43">
        <f t="shared" si="14"/>
        <v>0</v>
      </c>
      <c r="O123" s="95">
        <f t="shared" si="11"/>
        <v>0</v>
      </c>
      <c r="P123" s="95">
        <f t="shared" si="12"/>
        <v>0</v>
      </c>
      <c r="Q123" s="95">
        <f t="shared" si="13"/>
        <v>0</v>
      </c>
      <c r="R123" s="100">
        <f t="shared" si="15"/>
        <v>0</v>
      </c>
    </row>
    <row r="124" spans="1:18" x14ac:dyDescent="0.25">
      <c r="A124" s="30"/>
      <c r="B124" s="30"/>
      <c r="C124" s="60"/>
      <c r="D124" s="66" t="str">
        <f>IF(C124="","",VLOOKUP(C124,PayScales!B:C,2,0))</f>
        <v/>
      </c>
      <c r="E124" s="40"/>
      <c r="F124" s="82"/>
      <c r="G124" s="41"/>
      <c r="H124" s="41"/>
      <c r="I124" s="41"/>
      <c r="J124" s="42">
        <f t="shared" si="8"/>
        <v>0</v>
      </c>
      <c r="K124" s="42">
        <f t="shared" si="9"/>
        <v>0</v>
      </c>
      <c r="L124" s="42">
        <f t="shared" si="10"/>
        <v>0</v>
      </c>
      <c r="M124" s="43">
        <f t="shared" si="14"/>
        <v>0</v>
      </c>
      <c r="O124" s="95">
        <f t="shared" si="11"/>
        <v>0</v>
      </c>
      <c r="P124" s="95">
        <f t="shared" si="12"/>
        <v>0</v>
      </c>
      <c r="Q124" s="95">
        <f t="shared" si="13"/>
        <v>0</v>
      </c>
      <c r="R124" s="100">
        <f t="shared" si="15"/>
        <v>0</v>
      </c>
    </row>
    <row r="125" spans="1:18" x14ac:dyDescent="0.25">
      <c r="A125" s="30"/>
      <c r="B125" s="30"/>
      <c r="C125" s="60"/>
      <c r="D125" s="66" t="str">
        <f>IF(C125="","",VLOOKUP(C125,PayScales!B:C,2,0))</f>
        <v/>
      </c>
      <c r="E125" s="40"/>
      <c r="F125" s="82"/>
      <c r="G125" s="41"/>
      <c r="H125" s="41"/>
      <c r="I125" s="41"/>
      <c r="J125" s="42">
        <f t="shared" si="8"/>
        <v>0</v>
      </c>
      <c r="K125" s="42">
        <f t="shared" si="9"/>
        <v>0</v>
      </c>
      <c r="L125" s="42">
        <f t="shared" si="10"/>
        <v>0</v>
      </c>
      <c r="M125" s="43">
        <f t="shared" si="14"/>
        <v>0</v>
      </c>
      <c r="O125" s="95">
        <f t="shared" si="11"/>
        <v>0</v>
      </c>
      <c r="P125" s="95">
        <f t="shared" si="12"/>
        <v>0</v>
      </c>
      <c r="Q125" s="95">
        <f t="shared" si="13"/>
        <v>0</v>
      </c>
      <c r="R125" s="100">
        <f t="shared" si="15"/>
        <v>0</v>
      </c>
    </row>
    <row r="126" spans="1:18" x14ac:dyDescent="0.25">
      <c r="A126" s="30"/>
      <c r="B126" s="30"/>
      <c r="C126" s="60"/>
      <c r="D126" s="66" t="str">
        <f>IF(C126="","",VLOOKUP(C126,PayScales!B:C,2,0))</f>
        <v/>
      </c>
      <c r="E126" s="40"/>
      <c r="F126" s="82"/>
      <c r="G126" s="41"/>
      <c r="H126" s="41"/>
      <c r="I126" s="41"/>
      <c r="J126" s="42">
        <f t="shared" si="8"/>
        <v>0</v>
      </c>
      <c r="K126" s="42">
        <f t="shared" si="9"/>
        <v>0</v>
      </c>
      <c r="L126" s="42">
        <f t="shared" si="10"/>
        <v>0</v>
      </c>
      <c r="M126" s="43">
        <f t="shared" si="14"/>
        <v>0</v>
      </c>
      <c r="O126" s="95">
        <f t="shared" si="11"/>
        <v>0</v>
      </c>
      <c r="P126" s="95">
        <f t="shared" si="12"/>
        <v>0</v>
      </c>
      <c r="Q126" s="95">
        <f t="shared" si="13"/>
        <v>0</v>
      </c>
      <c r="R126" s="100">
        <f t="shared" si="15"/>
        <v>0</v>
      </c>
    </row>
    <row r="127" spans="1:18" x14ac:dyDescent="0.25">
      <c r="A127" s="30"/>
      <c r="B127" s="30"/>
      <c r="C127" s="60"/>
      <c r="D127" s="66" t="str">
        <f>IF(C127="","",VLOOKUP(C127,PayScales!B:C,2,0))</f>
        <v/>
      </c>
      <c r="E127" s="40"/>
      <c r="F127" s="82"/>
      <c r="G127" s="41"/>
      <c r="H127" s="41"/>
      <c r="I127" s="41"/>
      <c r="J127" s="42">
        <f t="shared" si="8"/>
        <v>0</v>
      </c>
      <c r="K127" s="42">
        <f t="shared" si="9"/>
        <v>0</v>
      </c>
      <c r="L127" s="42">
        <f t="shared" si="10"/>
        <v>0</v>
      </c>
      <c r="M127" s="43">
        <f t="shared" si="14"/>
        <v>0</v>
      </c>
      <c r="O127" s="95">
        <f t="shared" si="11"/>
        <v>0</v>
      </c>
      <c r="P127" s="95">
        <f t="shared" si="12"/>
        <v>0</v>
      </c>
      <c r="Q127" s="95">
        <f t="shared" si="13"/>
        <v>0</v>
      </c>
      <c r="R127" s="100">
        <f t="shared" si="15"/>
        <v>0</v>
      </c>
    </row>
    <row r="128" spans="1:18" x14ac:dyDescent="0.25">
      <c r="A128" s="30"/>
      <c r="B128" s="30"/>
      <c r="C128" s="60"/>
      <c r="D128" s="66" t="str">
        <f>IF(C128="","",VLOOKUP(C128,PayScales!B:C,2,0))</f>
        <v/>
      </c>
      <c r="E128" s="40"/>
      <c r="F128" s="82"/>
      <c r="G128" s="41"/>
      <c r="H128" s="41"/>
      <c r="I128" s="41"/>
      <c r="J128" s="42">
        <f t="shared" si="8"/>
        <v>0</v>
      </c>
      <c r="K128" s="42">
        <f t="shared" si="9"/>
        <v>0</v>
      </c>
      <c r="L128" s="42">
        <f t="shared" si="10"/>
        <v>0</v>
      </c>
      <c r="M128" s="43">
        <f t="shared" si="14"/>
        <v>0</v>
      </c>
      <c r="O128" s="95">
        <f t="shared" si="11"/>
        <v>0</v>
      </c>
      <c r="P128" s="95">
        <f t="shared" si="12"/>
        <v>0</v>
      </c>
      <c r="Q128" s="95">
        <f t="shared" si="13"/>
        <v>0</v>
      </c>
      <c r="R128" s="100">
        <f t="shared" si="15"/>
        <v>0</v>
      </c>
    </row>
    <row r="129" spans="1:18" x14ac:dyDescent="0.25">
      <c r="A129" s="30"/>
      <c r="B129" s="30"/>
      <c r="C129" s="60"/>
      <c r="D129" s="66" t="str">
        <f>IF(C129="","",VLOOKUP(C129,PayScales!B:C,2,0))</f>
        <v/>
      </c>
      <c r="E129" s="40"/>
      <c r="F129" s="82"/>
      <c r="G129" s="41"/>
      <c r="H129" s="41"/>
      <c r="I129" s="41"/>
      <c r="J129" s="42">
        <f t="shared" si="8"/>
        <v>0</v>
      </c>
      <c r="K129" s="42">
        <f t="shared" si="9"/>
        <v>0</v>
      </c>
      <c r="L129" s="42">
        <f t="shared" si="10"/>
        <v>0</v>
      </c>
      <c r="M129" s="43">
        <f t="shared" si="14"/>
        <v>0</v>
      </c>
      <c r="O129" s="95">
        <f t="shared" si="11"/>
        <v>0</v>
      </c>
      <c r="P129" s="95">
        <f t="shared" si="12"/>
        <v>0</v>
      </c>
      <c r="Q129" s="95">
        <f t="shared" si="13"/>
        <v>0</v>
      </c>
      <c r="R129" s="100">
        <f t="shared" si="15"/>
        <v>0</v>
      </c>
    </row>
    <row r="130" spans="1:18" x14ac:dyDescent="0.25">
      <c r="A130" s="30"/>
      <c r="B130" s="30"/>
      <c r="C130" s="60"/>
      <c r="D130" s="66" t="str">
        <f>IF(C130="","",VLOOKUP(C130,PayScales!B:C,2,0))</f>
        <v/>
      </c>
      <c r="E130" s="40"/>
      <c r="F130" s="82"/>
      <c r="G130" s="41"/>
      <c r="H130" s="41"/>
      <c r="I130" s="41"/>
      <c r="J130" s="42">
        <f t="shared" si="8"/>
        <v>0</v>
      </c>
      <c r="K130" s="42">
        <f t="shared" si="9"/>
        <v>0</v>
      </c>
      <c r="L130" s="42">
        <f t="shared" si="10"/>
        <v>0</v>
      </c>
      <c r="M130" s="43">
        <f t="shared" si="14"/>
        <v>0</v>
      </c>
      <c r="O130" s="95">
        <f t="shared" si="11"/>
        <v>0</v>
      </c>
      <c r="P130" s="95">
        <f t="shared" si="12"/>
        <v>0</v>
      </c>
      <c r="Q130" s="95">
        <f t="shared" si="13"/>
        <v>0</v>
      </c>
      <c r="R130" s="100">
        <f t="shared" si="15"/>
        <v>0</v>
      </c>
    </row>
    <row r="131" spans="1:18" x14ac:dyDescent="0.25">
      <c r="A131" s="30"/>
      <c r="B131" s="30"/>
      <c r="C131" s="60"/>
      <c r="D131" s="66" t="str">
        <f>IF(C131="","",VLOOKUP(C131,PayScales!B:C,2,0))</f>
        <v/>
      </c>
      <c r="E131" s="40"/>
      <c r="F131" s="82"/>
      <c r="G131" s="41"/>
      <c r="H131" s="41"/>
      <c r="I131" s="41"/>
      <c r="J131" s="42">
        <f t="shared" si="8"/>
        <v>0</v>
      </c>
      <c r="K131" s="42">
        <f t="shared" si="9"/>
        <v>0</v>
      </c>
      <c r="L131" s="42">
        <f t="shared" si="10"/>
        <v>0</v>
      </c>
      <c r="M131" s="43">
        <f t="shared" si="14"/>
        <v>0</v>
      </c>
      <c r="O131" s="95">
        <f t="shared" si="11"/>
        <v>0</v>
      </c>
      <c r="P131" s="95">
        <f t="shared" si="12"/>
        <v>0</v>
      </c>
      <c r="Q131" s="95">
        <f t="shared" si="13"/>
        <v>0</v>
      </c>
      <c r="R131" s="100">
        <f t="shared" si="15"/>
        <v>0</v>
      </c>
    </row>
    <row r="132" spans="1:18" x14ac:dyDescent="0.25">
      <c r="A132" s="30"/>
      <c r="B132" s="30"/>
      <c r="C132" s="60"/>
      <c r="D132" s="66" t="str">
        <f>IF(C132="","",VLOOKUP(C132,PayScales!B:C,2,0))</f>
        <v/>
      </c>
      <c r="E132" s="40"/>
      <c r="F132" s="82"/>
      <c r="G132" s="41"/>
      <c r="H132" s="41"/>
      <c r="I132" s="41"/>
      <c r="J132" s="42">
        <f t="shared" ref="J132:J195" si="16">IF(C132="",0,(G132*(VLOOKUP(C132,Rates,5,FALSE)))*(VLOOKUP(F132,Frequency,2,FALSE)))</f>
        <v>0</v>
      </c>
      <c r="K132" s="42">
        <f t="shared" ref="K132:K195" si="17">IF(C132="",0,(H132*(VLOOKUP(C132,Rates,6,FALSE)))*(VLOOKUP(F132,Frequency,2,FALSE)))</f>
        <v>0</v>
      </c>
      <c r="L132" s="42">
        <f t="shared" ref="L132:L195" si="18">IF(C132="",0,(I132*(VLOOKUP(C132,Rates,7,FALSE)))*(VLOOKUP(F132,Frequency,2,FALSE)))</f>
        <v>0</v>
      </c>
      <c r="M132" s="43">
        <f t="shared" si="14"/>
        <v>0</v>
      </c>
      <c r="O132" s="95">
        <f t="shared" ref="O132:O195" si="19">IF($C132="",0,G132*(VLOOKUP($F132,Frequency,2,FALSE)))</f>
        <v>0</v>
      </c>
      <c r="P132" s="95">
        <f t="shared" ref="P132:P195" si="20">IF($C132="",0,H132*(VLOOKUP($F132,Frequency,2,FALSE)))</f>
        <v>0</v>
      </c>
      <c r="Q132" s="95">
        <f t="shared" ref="Q132:Q195" si="21">IF($C132="",0,I132*(VLOOKUP($F132,Frequency,2,FALSE)))</f>
        <v>0</v>
      </c>
      <c r="R132" s="100">
        <f t="shared" si="15"/>
        <v>0</v>
      </c>
    </row>
    <row r="133" spans="1:18" x14ac:dyDescent="0.25">
      <c r="A133" s="30"/>
      <c r="B133" s="30"/>
      <c r="C133" s="60"/>
      <c r="D133" s="66" t="str">
        <f>IF(C133="","",VLOOKUP(C133,PayScales!B:C,2,0))</f>
        <v/>
      </c>
      <c r="E133" s="40"/>
      <c r="F133" s="82"/>
      <c r="G133" s="41"/>
      <c r="H133" s="41"/>
      <c r="I133" s="41"/>
      <c r="J133" s="42">
        <f t="shared" si="16"/>
        <v>0</v>
      </c>
      <c r="K133" s="42">
        <f t="shared" si="17"/>
        <v>0</v>
      </c>
      <c r="L133" s="42">
        <f t="shared" si="18"/>
        <v>0</v>
      </c>
      <c r="M133" s="43">
        <f t="shared" ref="M133:M196" si="22">SUM(J133:L133)</f>
        <v>0</v>
      </c>
      <c r="O133" s="95">
        <f t="shared" si="19"/>
        <v>0</v>
      </c>
      <c r="P133" s="95">
        <f t="shared" si="20"/>
        <v>0</v>
      </c>
      <c r="Q133" s="95">
        <f t="shared" si="21"/>
        <v>0</v>
      </c>
      <c r="R133" s="100">
        <f t="shared" ref="R133:R196" si="23">((O133*7.5)*60)+(P133*60)+Q133</f>
        <v>0</v>
      </c>
    </row>
    <row r="134" spans="1:18" x14ac:dyDescent="0.25">
      <c r="A134" s="30"/>
      <c r="B134" s="30"/>
      <c r="C134" s="60"/>
      <c r="D134" s="66" t="str">
        <f>IF(C134="","",VLOOKUP(C134,PayScales!B:C,2,0))</f>
        <v/>
      </c>
      <c r="E134" s="40"/>
      <c r="F134" s="82"/>
      <c r="G134" s="41"/>
      <c r="H134" s="41"/>
      <c r="I134" s="41"/>
      <c r="J134" s="42">
        <f t="shared" si="16"/>
        <v>0</v>
      </c>
      <c r="K134" s="42">
        <f t="shared" si="17"/>
        <v>0</v>
      </c>
      <c r="L134" s="42">
        <f t="shared" si="18"/>
        <v>0</v>
      </c>
      <c r="M134" s="43">
        <f t="shared" si="22"/>
        <v>0</v>
      </c>
      <c r="O134" s="95">
        <f t="shared" si="19"/>
        <v>0</v>
      </c>
      <c r="P134" s="95">
        <f t="shared" si="20"/>
        <v>0</v>
      </c>
      <c r="Q134" s="95">
        <f t="shared" si="21"/>
        <v>0</v>
      </c>
      <c r="R134" s="100">
        <f t="shared" si="23"/>
        <v>0</v>
      </c>
    </row>
    <row r="135" spans="1:18" x14ac:dyDescent="0.25">
      <c r="A135" s="30"/>
      <c r="B135" s="30"/>
      <c r="C135" s="60"/>
      <c r="D135" s="66" t="str">
        <f>IF(C135="","",VLOOKUP(C135,PayScales!B:C,2,0))</f>
        <v/>
      </c>
      <c r="E135" s="40"/>
      <c r="F135" s="82"/>
      <c r="G135" s="41"/>
      <c r="H135" s="41"/>
      <c r="I135" s="41"/>
      <c r="J135" s="42">
        <f t="shared" si="16"/>
        <v>0</v>
      </c>
      <c r="K135" s="42">
        <f t="shared" si="17"/>
        <v>0</v>
      </c>
      <c r="L135" s="42">
        <f t="shared" si="18"/>
        <v>0</v>
      </c>
      <c r="M135" s="43">
        <f t="shared" si="22"/>
        <v>0</v>
      </c>
      <c r="O135" s="95">
        <f t="shared" si="19"/>
        <v>0</v>
      </c>
      <c r="P135" s="95">
        <f t="shared" si="20"/>
        <v>0</v>
      </c>
      <c r="Q135" s="95">
        <f t="shared" si="21"/>
        <v>0</v>
      </c>
      <c r="R135" s="100">
        <f t="shared" si="23"/>
        <v>0</v>
      </c>
    </row>
    <row r="136" spans="1:18" x14ac:dyDescent="0.25">
      <c r="A136" s="30"/>
      <c r="B136" s="30"/>
      <c r="C136" s="60"/>
      <c r="D136" s="66" t="str">
        <f>IF(C136="","",VLOOKUP(C136,PayScales!B:C,2,0))</f>
        <v/>
      </c>
      <c r="E136" s="40"/>
      <c r="F136" s="82"/>
      <c r="G136" s="41"/>
      <c r="H136" s="41"/>
      <c r="I136" s="41"/>
      <c r="J136" s="42">
        <f t="shared" si="16"/>
        <v>0</v>
      </c>
      <c r="K136" s="42">
        <f t="shared" si="17"/>
        <v>0</v>
      </c>
      <c r="L136" s="42">
        <f t="shared" si="18"/>
        <v>0</v>
      </c>
      <c r="M136" s="43">
        <f t="shared" si="22"/>
        <v>0</v>
      </c>
      <c r="O136" s="95">
        <f t="shared" si="19"/>
        <v>0</v>
      </c>
      <c r="P136" s="95">
        <f t="shared" si="20"/>
        <v>0</v>
      </c>
      <c r="Q136" s="95">
        <f t="shared" si="21"/>
        <v>0</v>
      </c>
      <c r="R136" s="100">
        <f t="shared" si="23"/>
        <v>0</v>
      </c>
    </row>
    <row r="137" spans="1:18" x14ac:dyDescent="0.25">
      <c r="A137" s="30"/>
      <c r="B137" s="30"/>
      <c r="C137" s="60"/>
      <c r="D137" s="66" t="str">
        <f>IF(C137="","",VLOOKUP(C137,PayScales!B:C,2,0))</f>
        <v/>
      </c>
      <c r="E137" s="40"/>
      <c r="F137" s="82"/>
      <c r="G137" s="41"/>
      <c r="H137" s="41"/>
      <c r="I137" s="41"/>
      <c r="J137" s="42">
        <f t="shared" si="16"/>
        <v>0</v>
      </c>
      <c r="K137" s="42">
        <f t="shared" si="17"/>
        <v>0</v>
      </c>
      <c r="L137" s="42">
        <f t="shared" si="18"/>
        <v>0</v>
      </c>
      <c r="M137" s="43">
        <f t="shared" si="22"/>
        <v>0</v>
      </c>
      <c r="O137" s="95">
        <f t="shared" si="19"/>
        <v>0</v>
      </c>
      <c r="P137" s="95">
        <f t="shared" si="20"/>
        <v>0</v>
      </c>
      <c r="Q137" s="95">
        <f t="shared" si="21"/>
        <v>0</v>
      </c>
      <c r="R137" s="100">
        <f t="shared" si="23"/>
        <v>0</v>
      </c>
    </row>
    <row r="138" spans="1:18" x14ac:dyDescent="0.25">
      <c r="A138" s="30"/>
      <c r="B138" s="30"/>
      <c r="C138" s="60"/>
      <c r="D138" s="66" t="str">
        <f>IF(C138="","",VLOOKUP(C138,PayScales!B:C,2,0))</f>
        <v/>
      </c>
      <c r="E138" s="40"/>
      <c r="F138" s="82"/>
      <c r="G138" s="41"/>
      <c r="H138" s="41"/>
      <c r="I138" s="41"/>
      <c r="J138" s="42">
        <f t="shared" si="16"/>
        <v>0</v>
      </c>
      <c r="K138" s="42">
        <f t="shared" si="17"/>
        <v>0</v>
      </c>
      <c r="L138" s="42">
        <f t="shared" si="18"/>
        <v>0</v>
      </c>
      <c r="M138" s="43">
        <f t="shared" si="22"/>
        <v>0</v>
      </c>
      <c r="O138" s="95">
        <f t="shared" si="19"/>
        <v>0</v>
      </c>
      <c r="P138" s="95">
        <f t="shared" si="20"/>
        <v>0</v>
      </c>
      <c r="Q138" s="95">
        <f t="shared" si="21"/>
        <v>0</v>
      </c>
      <c r="R138" s="100">
        <f t="shared" si="23"/>
        <v>0</v>
      </c>
    </row>
    <row r="139" spans="1:18" x14ac:dyDescent="0.25">
      <c r="A139" s="30"/>
      <c r="B139" s="30"/>
      <c r="C139" s="60"/>
      <c r="D139" s="66" t="str">
        <f>IF(C139="","",VLOOKUP(C139,PayScales!B:C,2,0))</f>
        <v/>
      </c>
      <c r="E139" s="40"/>
      <c r="F139" s="82"/>
      <c r="G139" s="41"/>
      <c r="H139" s="41"/>
      <c r="I139" s="41"/>
      <c r="J139" s="42">
        <f t="shared" si="16"/>
        <v>0</v>
      </c>
      <c r="K139" s="42">
        <f t="shared" si="17"/>
        <v>0</v>
      </c>
      <c r="L139" s="42">
        <f t="shared" si="18"/>
        <v>0</v>
      </c>
      <c r="M139" s="43">
        <f t="shared" si="22"/>
        <v>0</v>
      </c>
      <c r="O139" s="95">
        <f t="shared" si="19"/>
        <v>0</v>
      </c>
      <c r="P139" s="95">
        <f t="shared" si="20"/>
        <v>0</v>
      </c>
      <c r="Q139" s="95">
        <f t="shared" si="21"/>
        <v>0</v>
      </c>
      <c r="R139" s="100">
        <f t="shared" si="23"/>
        <v>0</v>
      </c>
    </row>
    <row r="140" spans="1:18" x14ac:dyDescent="0.25">
      <c r="A140" s="30"/>
      <c r="B140" s="30"/>
      <c r="C140" s="60"/>
      <c r="D140" s="66" t="str">
        <f>IF(C140="","",VLOOKUP(C140,PayScales!B:C,2,0))</f>
        <v/>
      </c>
      <c r="E140" s="40"/>
      <c r="F140" s="82"/>
      <c r="G140" s="41"/>
      <c r="H140" s="41"/>
      <c r="I140" s="41"/>
      <c r="J140" s="42">
        <f t="shared" si="16"/>
        <v>0</v>
      </c>
      <c r="K140" s="42">
        <f t="shared" si="17"/>
        <v>0</v>
      </c>
      <c r="L140" s="42">
        <f t="shared" si="18"/>
        <v>0</v>
      </c>
      <c r="M140" s="43">
        <f t="shared" si="22"/>
        <v>0</v>
      </c>
      <c r="O140" s="95">
        <f t="shared" si="19"/>
        <v>0</v>
      </c>
      <c r="P140" s="95">
        <f t="shared" si="20"/>
        <v>0</v>
      </c>
      <c r="Q140" s="95">
        <f t="shared" si="21"/>
        <v>0</v>
      </c>
      <c r="R140" s="100">
        <f t="shared" si="23"/>
        <v>0</v>
      </c>
    </row>
    <row r="141" spans="1:18" x14ac:dyDescent="0.25">
      <c r="A141" s="30"/>
      <c r="B141" s="30"/>
      <c r="C141" s="60"/>
      <c r="D141" s="66" t="str">
        <f>IF(C141="","",VLOOKUP(C141,PayScales!B:C,2,0))</f>
        <v/>
      </c>
      <c r="E141" s="40"/>
      <c r="F141" s="82"/>
      <c r="G141" s="41"/>
      <c r="H141" s="41"/>
      <c r="I141" s="41"/>
      <c r="J141" s="42">
        <f t="shared" si="16"/>
        <v>0</v>
      </c>
      <c r="K141" s="42">
        <f t="shared" si="17"/>
        <v>0</v>
      </c>
      <c r="L141" s="42">
        <f t="shared" si="18"/>
        <v>0</v>
      </c>
      <c r="M141" s="43">
        <f t="shared" si="22"/>
        <v>0</v>
      </c>
      <c r="O141" s="95">
        <f t="shared" si="19"/>
        <v>0</v>
      </c>
      <c r="P141" s="95">
        <f t="shared" si="20"/>
        <v>0</v>
      </c>
      <c r="Q141" s="95">
        <f t="shared" si="21"/>
        <v>0</v>
      </c>
      <c r="R141" s="100">
        <f t="shared" si="23"/>
        <v>0</v>
      </c>
    </row>
    <row r="142" spans="1:18" x14ac:dyDescent="0.25">
      <c r="A142" s="30"/>
      <c r="B142" s="30"/>
      <c r="C142" s="60"/>
      <c r="D142" s="66" t="str">
        <f>IF(C142="","",VLOOKUP(C142,PayScales!B:C,2,0))</f>
        <v/>
      </c>
      <c r="E142" s="40"/>
      <c r="F142" s="82"/>
      <c r="G142" s="41"/>
      <c r="H142" s="41"/>
      <c r="I142" s="41"/>
      <c r="J142" s="42">
        <f t="shared" si="16"/>
        <v>0</v>
      </c>
      <c r="K142" s="42">
        <f t="shared" si="17"/>
        <v>0</v>
      </c>
      <c r="L142" s="42">
        <f t="shared" si="18"/>
        <v>0</v>
      </c>
      <c r="M142" s="43">
        <f t="shared" si="22"/>
        <v>0</v>
      </c>
      <c r="O142" s="95">
        <f t="shared" si="19"/>
        <v>0</v>
      </c>
      <c r="P142" s="95">
        <f t="shared" si="20"/>
        <v>0</v>
      </c>
      <c r="Q142" s="95">
        <f t="shared" si="21"/>
        <v>0</v>
      </c>
      <c r="R142" s="100">
        <f t="shared" si="23"/>
        <v>0</v>
      </c>
    </row>
    <row r="143" spans="1:18" x14ac:dyDescent="0.25">
      <c r="A143" s="30"/>
      <c r="B143" s="30"/>
      <c r="C143" s="60"/>
      <c r="D143" s="66" t="str">
        <f>IF(C143="","",VLOOKUP(C143,PayScales!B:C,2,0))</f>
        <v/>
      </c>
      <c r="E143" s="40"/>
      <c r="F143" s="82"/>
      <c r="G143" s="41"/>
      <c r="H143" s="41"/>
      <c r="I143" s="41"/>
      <c r="J143" s="42">
        <f t="shared" si="16"/>
        <v>0</v>
      </c>
      <c r="K143" s="42">
        <f t="shared" si="17"/>
        <v>0</v>
      </c>
      <c r="L143" s="42">
        <f t="shared" si="18"/>
        <v>0</v>
      </c>
      <c r="M143" s="43">
        <f t="shared" si="22"/>
        <v>0</v>
      </c>
      <c r="O143" s="95">
        <f t="shared" si="19"/>
        <v>0</v>
      </c>
      <c r="P143" s="95">
        <f t="shared" si="20"/>
        <v>0</v>
      </c>
      <c r="Q143" s="95">
        <f t="shared" si="21"/>
        <v>0</v>
      </c>
      <c r="R143" s="100">
        <f t="shared" si="23"/>
        <v>0</v>
      </c>
    </row>
    <row r="144" spans="1:18" x14ac:dyDescent="0.25">
      <c r="A144" s="30"/>
      <c r="B144" s="30"/>
      <c r="C144" s="60"/>
      <c r="D144" s="66" t="str">
        <f>IF(C144="","",VLOOKUP(C144,PayScales!B:C,2,0))</f>
        <v/>
      </c>
      <c r="E144" s="40"/>
      <c r="F144" s="82"/>
      <c r="G144" s="41"/>
      <c r="H144" s="41"/>
      <c r="I144" s="41"/>
      <c r="J144" s="42">
        <f t="shared" si="16"/>
        <v>0</v>
      </c>
      <c r="K144" s="42">
        <f t="shared" si="17"/>
        <v>0</v>
      </c>
      <c r="L144" s="42">
        <f t="shared" si="18"/>
        <v>0</v>
      </c>
      <c r="M144" s="43">
        <f t="shared" si="22"/>
        <v>0</v>
      </c>
      <c r="O144" s="95">
        <f t="shared" si="19"/>
        <v>0</v>
      </c>
      <c r="P144" s="95">
        <f t="shared" si="20"/>
        <v>0</v>
      </c>
      <c r="Q144" s="95">
        <f t="shared" si="21"/>
        <v>0</v>
      </c>
      <c r="R144" s="100">
        <f t="shared" si="23"/>
        <v>0</v>
      </c>
    </row>
    <row r="145" spans="1:18" x14ac:dyDescent="0.25">
      <c r="A145" s="30"/>
      <c r="B145" s="30"/>
      <c r="C145" s="60"/>
      <c r="D145" s="66" t="str">
        <f>IF(C145="","",VLOOKUP(C145,PayScales!B:C,2,0))</f>
        <v/>
      </c>
      <c r="E145" s="40"/>
      <c r="F145" s="82"/>
      <c r="G145" s="41"/>
      <c r="H145" s="41"/>
      <c r="I145" s="41"/>
      <c r="J145" s="42">
        <f t="shared" si="16"/>
        <v>0</v>
      </c>
      <c r="K145" s="42">
        <f t="shared" si="17"/>
        <v>0</v>
      </c>
      <c r="L145" s="42">
        <f t="shared" si="18"/>
        <v>0</v>
      </c>
      <c r="M145" s="43">
        <f t="shared" si="22"/>
        <v>0</v>
      </c>
      <c r="O145" s="95">
        <f t="shared" si="19"/>
        <v>0</v>
      </c>
      <c r="P145" s="95">
        <f t="shared" si="20"/>
        <v>0</v>
      </c>
      <c r="Q145" s="95">
        <f t="shared" si="21"/>
        <v>0</v>
      </c>
      <c r="R145" s="100">
        <f t="shared" si="23"/>
        <v>0</v>
      </c>
    </row>
    <row r="146" spans="1:18" x14ac:dyDescent="0.25">
      <c r="A146" s="30"/>
      <c r="B146" s="30"/>
      <c r="C146" s="60"/>
      <c r="D146" s="66" t="str">
        <f>IF(C146="","",VLOOKUP(C146,PayScales!B:C,2,0))</f>
        <v/>
      </c>
      <c r="E146" s="40"/>
      <c r="F146" s="82"/>
      <c r="G146" s="41"/>
      <c r="H146" s="41"/>
      <c r="I146" s="41"/>
      <c r="J146" s="42">
        <f t="shared" si="16"/>
        <v>0</v>
      </c>
      <c r="K146" s="42">
        <f t="shared" si="17"/>
        <v>0</v>
      </c>
      <c r="L146" s="42">
        <f t="shared" si="18"/>
        <v>0</v>
      </c>
      <c r="M146" s="43">
        <f t="shared" si="22"/>
        <v>0</v>
      </c>
      <c r="O146" s="95">
        <f t="shared" si="19"/>
        <v>0</v>
      </c>
      <c r="P146" s="95">
        <f t="shared" si="20"/>
        <v>0</v>
      </c>
      <c r="Q146" s="95">
        <f t="shared" si="21"/>
        <v>0</v>
      </c>
      <c r="R146" s="100">
        <f t="shared" si="23"/>
        <v>0</v>
      </c>
    </row>
    <row r="147" spans="1:18" x14ac:dyDescent="0.25">
      <c r="A147" s="30"/>
      <c r="B147" s="30"/>
      <c r="C147" s="60"/>
      <c r="D147" s="66" t="str">
        <f>IF(C147="","",VLOOKUP(C147,PayScales!B:C,2,0))</f>
        <v/>
      </c>
      <c r="E147" s="40"/>
      <c r="F147" s="82"/>
      <c r="G147" s="41"/>
      <c r="H147" s="41"/>
      <c r="I147" s="41"/>
      <c r="J147" s="42">
        <f t="shared" si="16"/>
        <v>0</v>
      </c>
      <c r="K147" s="42">
        <f t="shared" si="17"/>
        <v>0</v>
      </c>
      <c r="L147" s="42">
        <f t="shared" si="18"/>
        <v>0</v>
      </c>
      <c r="M147" s="43">
        <f t="shared" si="22"/>
        <v>0</v>
      </c>
      <c r="O147" s="95">
        <f t="shared" si="19"/>
        <v>0</v>
      </c>
      <c r="P147" s="95">
        <f t="shared" si="20"/>
        <v>0</v>
      </c>
      <c r="Q147" s="95">
        <f t="shared" si="21"/>
        <v>0</v>
      </c>
      <c r="R147" s="100">
        <f t="shared" si="23"/>
        <v>0</v>
      </c>
    </row>
    <row r="148" spans="1:18" x14ac:dyDescent="0.25">
      <c r="A148" s="30"/>
      <c r="B148" s="30"/>
      <c r="C148" s="60"/>
      <c r="D148" s="66" t="str">
        <f>IF(C148="","",VLOOKUP(C148,PayScales!B:C,2,0))</f>
        <v/>
      </c>
      <c r="E148" s="40"/>
      <c r="F148" s="82"/>
      <c r="G148" s="41"/>
      <c r="H148" s="41"/>
      <c r="I148" s="41"/>
      <c r="J148" s="42">
        <f t="shared" si="16"/>
        <v>0</v>
      </c>
      <c r="K148" s="42">
        <f t="shared" si="17"/>
        <v>0</v>
      </c>
      <c r="L148" s="42">
        <f t="shared" si="18"/>
        <v>0</v>
      </c>
      <c r="M148" s="43">
        <f t="shared" si="22"/>
        <v>0</v>
      </c>
      <c r="O148" s="95">
        <f t="shared" si="19"/>
        <v>0</v>
      </c>
      <c r="P148" s="95">
        <f t="shared" si="20"/>
        <v>0</v>
      </c>
      <c r="Q148" s="95">
        <f t="shared" si="21"/>
        <v>0</v>
      </c>
      <c r="R148" s="100">
        <f t="shared" si="23"/>
        <v>0</v>
      </c>
    </row>
    <row r="149" spans="1:18" x14ac:dyDescent="0.25">
      <c r="A149" s="30"/>
      <c r="B149" s="30"/>
      <c r="C149" s="60"/>
      <c r="D149" s="66" t="str">
        <f>IF(C149="","",VLOOKUP(C149,PayScales!B:C,2,0))</f>
        <v/>
      </c>
      <c r="E149" s="40"/>
      <c r="F149" s="82"/>
      <c r="G149" s="41"/>
      <c r="H149" s="41"/>
      <c r="I149" s="41"/>
      <c r="J149" s="42">
        <f t="shared" si="16"/>
        <v>0</v>
      </c>
      <c r="K149" s="42">
        <f t="shared" si="17"/>
        <v>0</v>
      </c>
      <c r="L149" s="42">
        <f t="shared" si="18"/>
        <v>0</v>
      </c>
      <c r="M149" s="43">
        <f t="shared" si="22"/>
        <v>0</v>
      </c>
      <c r="O149" s="95">
        <f t="shared" si="19"/>
        <v>0</v>
      </c>
      <c r="P149" s="95">
        <f t="shared" si="20"/>
        <v>0</v>
      </c>
      <c r="Q149" s="95">
        <f t="shared" si="21"/>
        <v>0</v>
      </c>
      <c r="R149" s="100">
        <f t="shared" si="23"/>
        <v>0</v>
      </c>
    </row>
    <row r="150" spans="1:18" x14ac:dyDescent="0.25">
      <c r="A150" s="30"/>
      <c r="B150" s="30"/>
      <c r="C150" s="60"/>
      <c r="D150" s="66" t="str">
        <f>IF(C150="","",VLOOKUP(C150,PayScales!B:C,2,0))</f>
        <v/>
      </c>
      <c r="E150" s="40"/>
      <c r="F150" s="82"/>
      <c r="G150" s="41"/>
      <c r="H150" s="41"/>
      <c r="I150" s="41"/>
      <c r="J150" s="42">
        <f t="shared" si="16"/>
        <v>0</v>
      </c>
      <c r="K150" s="42">
        <f t="shared" si="17"/>
        <v>0</v>
      </c>
      <c r="L150" s="42">
        <f t="shared" si="18"/>
        <v>0</v>
      </c>
      <c r="M150" s="43">
        <f t="shared" si="22"/>
        <v>0</v>
      </c>
      <c r="O150" s="95">
        <f t="shared" si="19"/>
        <v>0</v>
      </c>
      <c r="P150" s="95">
        <f t="shared" si="20"/>
        <v>0</v>
      </c>
      <c r="Q150" s="95">
        <f t="shared" si="21"/>
        <v>0</v>
      </c>
      <c r="R150" s="100">
        <f t="shared" si="23"/>
        <v>0</v>
      </c>
    </row>
    <row r="151" spans="1:18" x14ac:dyDescent="0.25">
      <c r="A151" s="30"/>
      <c r="B151" s="30"/>
      <c r="C151" s="60"/>
      <c r="D151" s="66" t="str">
        <f>IF(C151="","",VLOOKUP(C151,PayScales!B:C,2,0))</f>
        <v/>
      </c>
      <c r="E151" s="40"/>
      <c r="F151" s="82"/>
      <c r="G151" s="41"/>
      <c r="H151" s="41"/>
      <c r="I151" s="41"/>
      <c r="J151" s="42">
        <f t="shared" si="16"/>
        <v>0</v>
      </c>
      <c r="K151" s="42">
        <f t="shared" si="17"/>
        <v>0</v>
      </c>
      <c r="L151" s="42">
        <f t="shared" si="18"/>
        <v>0</v>
      </c>
      <c r="M151" s="43">
        <f t="shared" si="22"/>
        <v>0</v>
      </c>
      <c r="O151" s="95">
        <f t="shared" si="19"/>
        <v>0</v>
      </c>
      <c r="P151" s="95">
        <f t="shared" si="20"/>
        <v>0</v>
      </c>
      <c r="Q151" s="95">
        <f t="shared" si="21"/>
        <v>0</v>
      </c>
      <c r="R151" s="100">
        <f t="shared" si="23"/>
        <v>0</v>
      </c>
    </row>
    <row r="152" spans="1:18" x14ac:dyDescent="0.25">
      <c r="A152" s="30"/>
      <c r="B152" s="30"/>
      <c r="C152" s="60"/>
      <c r="D152" s="66" t="str">
        <f>IF(C152="","",VLOOKUP(C152,PayScales!B:C,2,0))</f>
        <v/>
      </c>
      <c r="E152" s="40"/>
      <c r="F152" s="82"/>
      <c r="G152" s="41"/>
      <c r="H152" s="41"/>
      <c r="I152" s="41"/>
      <c r="J152" s="42">
        <f t="shared" si="16"/>
        <v>0</v>
      </c>
      <c r="K152" s="42">
        <f t="shared" si="17"/>
        <v>0</v>
      </c>
      <c r="L152" s="42">
        <f t="shared" si="18"/>
        <v>0</v>
      </c>
      <c r="M152" s="43">
        <f t="shared" si="22"/>
        <v>0</v>
      </c>
      <c r="O152" s="95">
        <f t="shared" si="19"/>
        <v>0</v>
      </c>
      <c r="P152" s="95">
        <f t="shared" si="20"/>
        <v>0</v>
      </c>
      <c r="Q152" s="95">
        <f t="shared" si="21"/>
        <v>0</v>
      </c>
      <c r="R152" s="100">
        <f t="shared" si="23"/>
        <v>0</v>
      </c>
    </row>
    <row r="153" spans="1:18" x14ac:dyDescent="0.25">
      <c r="A153" s="30"/>
      <c r="B153" s="30"/>
      <c r="C153" s="60"/>
      <c r="D153" s="66" t="str">
        <f>IF(C153="","",VLOOKUP(C153,PayScales!B:C,2,0))</f>
        <v/>
      </c>
      <c r="E153" s="40"/>
      <c r="F153" s="82"/>
      <c r="G153" s="41"/>
      <c r="H153" s="41"/>
      <c r="I153" s="41"/>
      <c r="J153" s="42">
        <f t="shared" si="16"/>
        <v>0</v>
      </c>
      <c r="K153" s="42">
        <f t="shared" si="17"/>
        <v>0</v>
      </c>
      <c r="L153" s="42">
        <f t="shared" si="18"/>
        <v>0</v>
      </c>
      <c r="M153" s="43">
        <f t="shared" si="22"/>
        <v>0</v>
      </c>
      <c r="O153" s="95">
        <f t="shared" si="19"/>
        <v>0</v>
      </c>
      <c r="P153" s="95">
        <f t="shared" si="20"/>
        <v>0</v>
      </c>
      <c r="Q153" s="95">
        <f t="shared" si="21"/>
        <v>0</v>
      </c>
      <c r="R153" s="100">
        <f t="shared" si="23"/>
        <v>0</v>
      </c>
    </row>
    <row r="154" spans="1:18" x14ac:dyDescent="0.25">
      <c r="A154" s="30"/>
      <c r="B154" s="30"/>
      <c r="C154" s="60"/>
      <c r="D154" s="66" t="str">
        <f>IF(C154="","",VLOOKUP(C154,PayScales!B:C,2,0))</f>
        <v/>
      </c>
      <c r="E154" s="40"/>
      <c r="F154" s="82"/>
      <c r="G154" s="41"/>
      <c r="H154" s="41"/>
      <c r="I154" s="41"/>
      <c r="J154" s="42">
        <f t="shared" si="16"/>
        <v>0</v>
      </c>
      <c r="K154" s="42">
        <f t="shared" si="17"/>
        <v>0</v>
      </c>
      <c r="L154" s="42">
        <f t="shared" si="18"/>
        <v>0</v>
      </c>
      <c r="M154" s="43">
        <f t="shared" si="22"/>
        <v>0</v>
      </c>
      <c r="O154" s="95">
        <f t="shared" si="19"/>
        <v>0</v>
      </c>
      <c r="P154" s="95">
        <f t="shared" si="20"/>
        <v>0</v>
      </c>
      <c r="Q154" s="95">
        <f t="shared" si="21"/>
        <v>0</v>
      </c>
      <c r="R154" s="100">
        <f t="shared" si="23"/>
        <v>0</v>
      </c>
    </row>
    <row r="155" spans="1:18" x14ac:dyDescent="0.25">
      <c r="A155" s="30"/>
      <c r="B155" s="30"/>
      <c r="C155" s="60"/>
      <c r="D155" s="66" t="str">
        <f>IF(C155="","",VLOOKUP(C155,PayScales!B:C,2,0))</f>
        <v/>
      </c>
      <c r="E155" s="40"/>
      <c r="F155" s="82"/>
      <c r="G155" s="41"/>
      <c r="H155" s="41"/>
      <c r="I155" s="41"/>
      <c r="J155" s="42">
        <f t="shared" si="16"/>
        <v>0</v>
      </c>
      <c r="K155" s="42">
        <f t="shared" si="17"/>
        <v>0</v>
      </c>
      <c r="L155" s="42">
        <f t="shared" si="18"/>
        <v>0</v>
      </c>
      <c r="M155" s="43">
        <f t="shared" si="22"/>
        <v>0</v>
      </c>
      <c r="O155" s="95">
        <f t="shared" si="19"/>
        <v>0</v>
      </c>
      <c r="P155" s="95">
        <f t="shared" si="20"/>
        <v>0</v>
      </c>
      <c r="Q155" s="95">
        <f t="shared" si="21"/>
        <v>0</v>
      </c>
      <c r="R155" s="100">
        <f t="shared" si="23"/>
        <v>0</v>
      </c>
    </row>
    <row r="156" spans="1:18" x14ac:dyDescent="0.25">
      <c r="A156" s="30"/>
      <c r="B156" s="30"/>
      <c r="C156" s="60"/>
      <c r="D156" s="66" t="str">
        <f>IF(C156="","",VLOOKUP(C156,PayScales!B:C,2,0))</f>
        <v/>
      </c>
      <c r="E156" s="40"/>
      <c r="F156" s="82"/>
      <c r="G156" s="41"/>
      <c r="H156" s="41"/>
      <c r="I156" s="41"/>
      <c r="J156" s="42">
        <f t="shared" si="16"/>
        <v>0</v>
      </c>
      <c r="K156" s="42">
        <f t="shared" si="17"/>
        <v>0</v>
      </c>
      <c r="L156" s="42">
        <f t="shared" si="18"/>
        <v>0</v>
      </c>
      <c r="M156" s="43">
        <f t="shared" si="22"/>
        <v>0</v>
      </c>
      <c r="O156" s="95">
        <f t="shared" si="19"/>
        <v>0</v>
      </c>
      <c r="P156" s="95">
        <f t="shared" si="20"/>
        <v>0</v>
      </c>
      <c r="Q156" s="95">
        <f t="shared" si="21"/>
        <v>0</v>
      </c>
      <c r="R156" s="100">
        <f t="shared" si="23"/>
        <v>0</v>
      </c>
    </row>
    <row r="157" spans="1:18" x14ac:dyDescent="0.25">
      <c r="A157" s="30"/>
      <c r="B157" s="30"/>
      <c r="C157" s="60"/>
      <c r="D157" s="66" t="str">
        <f>IF(C157="","",VLOOKUP(C157,PayScales!B:C,2,0))</f>
        <v/>
      </c>
      <c r="E157" s="40"/>
      <c r="F157" s="82"/>
      <c r="G157" s="41"/>
      <c r="H157" s="41"/>
      <c r="I157" s="41"/>
      <c r="J157" s="42">
        <f t="shared" si="16"/>
        <v>0</v>
      </c>
      <c r="K157" s="42">
        <f t="shared" si="17"/>
        <v>0</v>
      </c>
      <c r="L157" s="42">
        <f t="shared" si="18"/>
        <v>0</v>
      </c>
      <c r="M157" s="43">
        <f t="shared" si="22"/>
        <v>0</v>
      </c>
      <c r="O157" s="95">
        <f t="shared" si="19"/>
        <v>0</v>
      </c>
      <c r="P157" s="95">
        <f t="shared" si="20"/>
        <v>0</v>
      </c>
      <c r="Q157" s="95">
        <f t="shared" si="21"/>
        <v>0</v>
      </c>
      <c r="R157" s="100">
        <f t="shared" si="23"/>
        <v>0</v>
      </c>
    </row>
    <row r="158" spans="1:18" x14ac:dyDescent="0.25">
      <c r="A158" s="30"/>
      <c r="B158" s="30"/>
      <c r="C158" s="60"/>
      <c r="D158" s="66" t="str">
        <f>IF(C158="","",VLOOKUP(C158,PayScales!B:C,2,0))</f>
        <v/>
      </c>
      <c r="E158" s="40"/>
      <c r="F158" s="82"/>
      <c r="G158" s="41"/>
      <c r="H158" s="41"/>
      <c r="I158" s="41"/>
      <c r="J158" s="42">
        <f t="shared" si="16"/>
        <v>0</v>
      </c>
      <c r="K158" s="42">
        <f t="shared" si="17"/>
        <v>0</v>
      </c>
      <c r="L158" s="42">
        <f t="shared" si="18"/>
        <v>0</v>
      </c>
      <c r="M158" s="43">
        <f t="shared" si="22"/>
        <v>0</v>
      </c>
      <c r="O158" s="95">
        <f t="shared" si="19"/>
        <v>0</v>
      </c>
      <c r="P158" s="95">
        <f t="shared" si="20"/>
        <v>0</v>
      </c>
      <c r="Q158" s="95">
        <f t="shared" si="21"/>
        <v>0</v>
      </c>
      <c r="R158" s="100">
        <f t="shared" si="23"/>
        <v>0</v>
      </c>
    </row>
    <row r="159" spans="1:18" x14ac:dyDescent="0.25">
      <c r="A159" s="30"/>
      <c r="B159" s="30"/>
      <c r="C159" s="60"/>
      <c r="D159" s="66" t="str">
        <f>IF(C159="","",VLOOKUP(C159,PayScales!B:C,2,0))</f>
        <v/>
      </c>
      <c r="E159" s="40"/>
      <c r="F159" s="82"/>
      <c r="G159" s="41"/>
      <c r="H159" s="41"/>
      <c r="I159" s="41"/>
      <c r="J159" s="42">
        <f t="shared" si="16"/>
        <v>0</v>
      </c>
      <c r="K159" s="42">
        <f t="shared" si="17"/>
        <v>0</v>
      </c>
      <c r="L159" s="42">
        <f t="shared" si="18"/>
        <v>0</v>
      </c>
      <c r="M159" s="43">
        <f t="shared" si="22"/>
        <v>0</v>
      </c>
      <c r="O159" s="95">
        <f t="shared" si="19"/>
        <v>0</v>
      </c>
      <c r="P159" s="95">
        <f t="shared" si="20"/>
        <v>0</v>
      </c>
      <c r="Q159" s="95">
        <f t="shared" si="21"/>
        <v>0</v>
      </c>
      <c r="R159" s="100">
        <f t="shared" si="23"/>
        <v>0</v>
      </c>
    </row>
    <row r="160" spans="1:18" x14ac:dyDescent="0.25">
      <c r="A160" s="30"/>
      <c r="B160" s="30"/>
      <c r="C160" s="60"/>
      <c r="D160" s="66" t="str">
        <f>IF(C160="","",VLOOKUP(C160,PayScales!B:C,2,0))</f>
        <v/>
      </c>
      <c r="E160" s="40"/>
      <c r="F160" s="82"/>
      <c r="G160" s="41"/>
      <c r="H160" s="41"/>
      <c r="I160" s="41"/>
      <c r="J160" s="42">
        <f t="shared" si="16"/>
        <v>0</v>
      </c>
      <c r="K160" s="42">
        <f t="shared" si="17"/>
        <v>0</v>
      </c>
      <c r="L160" s="42">
        <f t="shared" si="18"/>
        <v>0</v>
      </c>
      <c r="M160" s="43">
        <f t="shared" si="22"/>
        <v>0</v>
      </c>
      <c r="O160" s="95">
        <f t="shared" si="19"/>
        <v>0</v>
      </c>
      <c r="P160" s="95">
        <f t="shared" si="20"/>
        <v>0</v>
      </c>
      <c r="Q160" s="95">
        <f t="shared" si="21"/>
        <v>0</v>
      </c>
      <c r="R160" s="100">
        <f t="shared" si="23"/>
        <v>0</v>
      </c>
    </row>
    <row r="161" spans="1:18" x14ac:dyDescent="0.25">
      <c r="A161" s="30"/>
      <c r="B161" s="30"/>
      <c r="C161" s="60"/>
      <c r="D161" s="66" t="str">
        <f>IF(C161="","",VLOOKUP(C161,PayScales!B:C,2,0))</f>
        <v/>
      </c>
      <c r="E161" s="40"/>
      <c r="F161" s="82"/>
      <c r="G161" s="41"/>
      <c r="H161" s="41"/>
      <c r="I161" s="41"/>
      <c r="J161" s="42">
        <f t="shared" si="16"/>
        <v>0</v>
      </c>
      <c r="K161" s="42">
        <f t="shared" si="17"/>
        <v>0</v>
      </c>
      <c r="L161" s="42">
        <f t="shared" si="18"/>
        <v>0</v>
      </c>
      <c r="M161" s="43">
        <f t="shared" si="22"/>
        <v>0</v>
      </c>
      <c r="O161" s="95">
        <f t="shared" si="19"/>
        <v>0</v>
      </c>
      <c r="P161" s="95">
        <f t="shared" si="20"/>
        <v>0</v>
      </c>
      <c r="Q161" s="95">
        <f t="shared" si="21"/>
        <v>0</v>
      </c>
      <c r="R161" s="100">
        <f t="shared" si="23"/>
        <v>0</v>
      </c>
    </row>
    <row r="162" spans="1:18" x14ac:dyDescent="0.25">
      <c r="A162" s="30"/>
      <c r="B162" s="30"/>
      <c r="C162" s="60"/>
      <c r="D162" s="66" t="str">
        <f>IF(C162="","",VLOOKUP(C162,PayScales!B:C,2,0))</f>
        <v/>
      </c>
      <c r="E162" s="40"/>
      <c r="F162" s="82"/>
      <c r="G162" s="41"/>
      <c r="H162" s="41"/>
      <c r="I162" s="41"/>
      <c r="J162" s="42">
        <f t="shared" si="16"/>
        <v>0</v>
      </c>
      <c r="K162" s="42">
        <f t="shared" si="17"/>
        <v>0</v>
      </c>
      <c r="L162" s="42">
        <f t="shared" si="18"/>
        <v>0</v>
      </c>
      <c r="M162" s="43">
        <f t="shared" si="22"/>
        <v>0</v>
      </c>
      <c r="O162" s="95">
        <f t="shared" si="19"/>
        <v>0</v>
      </c>
      <c r="P162" s="95">
        <f t="shared" si="20"/>
        <v>0</v>
      </c>
      <c r="Q162" s="95">
        <f t="shared" si="21"/>
        <v>0</v>
      </c>
      <c r="R162" s="100">
        <f t="shared" si="23"/>
        <v>0</v>
      </c>
    </row>
    <row r="163" spans="1:18" x14ac:dyDescent="0.25">
      <c r="A163" s="30"/>
      <c r="B163" s="30"/>
      <c r="C163" s="60"/>
      <c r="D163" s="66" t="str">
        <f>IF(C163="","",VLOOKUP(C163,PayScales!B:C,2,0))</f>
        <v/>
      </c>
      <c r="E163" s="40"/>
      <c r="F163" s="82"/>
      <c r="G163" s="41"/>
      <c r="H163" s="41"/>
      <c r="I163" s="41"/>
      <c r="J163" s="42">
        <f t="shared" si="16"/>
        <v>0</v>
      </c>
      <c r="K163" s="42">
        <f t="shared" si="17"/>
        <v>0</v>
      </c>
      <c r="L163" s="42">
        <f t="shared" si="18"/>
        <v>0</v>
      </c>
      <c r="M163" s="43">
        <f t="shared" si="22"/>
        <v>0</v>
      </c>
      <c r="O163" s="95">
        <f t="shared" si="19"/>
        <v>0</v>
      </c>
      <c r="P163" s="95">
        <f t="shared" si="20"/>
        <v>0</v>
      </c>
      <c r="Q163" s="95">
        <f t="shared" si="21"/>
        <v>0</v>
      </c>
      <c r="R163" s="100">
        <f t="shared" si="23"/>
        <v>0</v>
      </c>
    </row>
    <row r="164" spans="1:18" x14ac:dyDescent="0.25">
      <c r="A164" s="30"/>
      <c r="B164" s="30"/>
      <c r="C164" s="60"/>
      <c r="D164" s="66" t="str">
        <f>IF(C164="","",VLOOKUP(C164,PayScales!B:C,2,0))</f>
        <v/>
      </c>
      <c r="E164" s="40"/>
      <c r="F164" s="82"/>
      <c r="G164" s="41"/>
      <c r="H164" s="41"/>
      <c r="I164" s="41"/>
      <c r="J164" s="42">
        <f t="shared" si="16"/>
        <v>0</v>
      </c>
      <c r="K164" s="42">
        <f t="shared" si="17"/>
        <v>0</v>
      </c>
      <c r="L164" s="42">
        <f t="shared" si="18"/>
        <v>0</v>
      </c>
      <c r="M164" s="43">
        <f t="shared" si="22"/>
        <v>0</v>
      </c>
      <c r="O164" s="95">
        <f t="shared" si="19"/>
        <v>0</v>
      </c>
      <c r="P164" s="95">
        <f t="shared" si="20"/>
        <v>0</v>
      </c>
      <c r="Q164" s="95">
        <f t="shared" si="21"/>
        <v>0</v>
      </c>
      <c r="R164" s="100">
        <f t="shared" si="23"/>
        <v>0</v>
      </c>
    </row>
    <row r="165" spans="1:18" x14ac:dyDescent="0.25">
      <c r="A165" s="30"/>
      <c r="B165" s="30"/>
      <c r="C165" s="60"/>
      <c r="D165" s="66" t="str">
        <f>IF(C165="","",VLOOKUP(C165,PayScales!B:C,2,0))</f>
        <v/>
      </c>
      <c r="E165" s="40"/>
      <c r="F165" s="82"/>
      <c r="G165" s="41"/>
      <c r="H165" s="41"/>
      <c r="I165" s="41"/>
      <c r="J165" s="42">
        <f t="shared" si="16"/>
        <v>0</v>
      </c>
      <c r="K165" s="42">
        <f t="shared" si="17"/>
        <v>0</v>
      </c>
      <c r="L165" s="42">
        <f t="shared" si="18"/>
        <v>0</v>
      </c>
      <c r="M165" s="43">
        <f t="shared" si="22"/>
        <v>0</v>
      </c>
      <c r="O165" s="95">
        <f t="shared" si="19"/>
        <v>0</v>
      </c>
      <c r="P165" s="95">
        <f t="shared" si="20"/>
        <v>0</v>
      </c>
      <c r="Q165" s="95">
        <f t="shared" si="21"/>
        <v>0</v>
      </c>
      <c r="R165" s="100">
        <f t="shared" si="23"/>
        <v>0</v>
      </c>
    </row>
    <row r="166" spans="1:18" x14ac:dyDescent="0.25">
      <c r="A166" s="30"/>
      <c r="B166" s="30"/>
      <c r="C166" s="60"/>
      <c r="D166" s="66" t="str">
        <f>IF(C166="","",VLOOKUP(C166,PayScales!B:C,2,0))</f>
        <v/>
      </c>
      <c r="E166" s="40"/>
      <c r="F166" s="82"/>
      <c r="G166" s="41"/>
      <c r="H166" s="41"/>
      <c r="I166" s="41"/>
      <c r="J166" s="42">
        <f t="shared" si="16"/>
        <v>0</v>
      </c>
      <c r="K166" s="42">
        <f t="shared" si="17"/>
        <v>0</v>
      </c>
      <c r="L166" s="42">
        <f t="shared" si="18"/>
        <v>0</v>
      </c>
      <c r="M166" s="43">
        <f t="shared" si="22"/>
        <v>0</v>
      </c>
      <c r="O166" s="95">
        <f t="shared" si="19"/>
        <v>0</v>
      </c>
      <c r="P166" s="95">
        <f t="shared" si="20"/>
        <v>0</v>
      </c>
      <c r="Q166" s="95">
        <f t="shared" si="21"/>
        <v>0</v>
      </c>
      <c r="R166" s="100">
        <f t="shared" si="23"/>
        <v>0</v>
      </c>
    </row>
    <row r="167" spans="1:18" x14ac:dyDescent="0.25">
      <c r="A167" s="30"/>
      <c r="B167" s="30"/>
      <c r="C167" s="60"/>
      <c r="D167" s="66" t="str">
        <f>IF(C167="","",VLOOKUP(C167,PayScales!B:C,2,0))</f>
        <v/>
      </c>
      <c r="E167" s="40"/>
      <c r="F167" s="82"/>
      <c r="G167" s="41"/>
      <c r="H167" s="41"/>
      <c r="I167" s="41"/>
      <c r="J167" s="42">
        <f t="shared" si="16"/>
        <v>0</v>
      </c>
      <c r="K167" s="42">
        <f t="shared" si="17"/>
        <v>0</v>
      </c>
      <c r="L167" s="42">
        <f t="shared" si="18"/>
        <v>0</v>
      </c>
      <c r="M167" s="43">
        <f t="shared" si="22"/>
        <v>0</v>
      </c>
      <c r="O167" s="95">
        <f t="shared" si="19"/>
        <v>0</v>
      </c>
      <c r="P167" s="95">
        <f t="shared" si="20"/>
        <v>0</v>
      </c>
      <c r="Q167" s="95">
        <f t="shared" si="21"/>
        <v>0</v>
      </c>
      <c r="R167" s="100">
        <f t="shared" si="23"/>
        <v>0</v>
      </c>
    </row>
    <row r="168" spans="1:18" x14ac:dyDescent="0.25">
      <c r="A168" s="30"/>
      <c r="B168" s="30"/>
      <c r="C168" s="60"/>
      <c r="D168" s="66" t="str">
        <f>IF(C168="","",VLOOKUP(C168,PayScales!B:C,2,0))</f>
        <v/>
      </c>
      <c r="E168" s="40"/>
      <c r="F168" s="82"/>
      <c r="G168" s="41"/>
      <c r="H168" s="41"/>
      <c r="I168" s="41"/>
      <c r="J168" s="42">
        <f t="shared" si="16"/>
        <v>0</v>
      </c>
      <c r="K168" s="42">
        <f t="shared" si="17"/>
        <v>0</v>
      </c>
      <c r="L168" s="42">
        <f t="shared" si="18"/>
        <v>0</v>
      </c>
      <c r="M168" s="43">
        <f t="shared" si="22"/>
        <v>0</v>
      </c>
      <c r="O168" s="95">
        <f t="shared" si="19"/>
        <v>0</v>
      </c>
      <c r="P168" s="95">
        <f t="shared" si="20"/>
        <v>0</v>
      </c>
      <c r="Q168" s="95">
        <f t="shared" si="21"/>
        <v>0</v>
      </c>
      <c r="R168" s="100">
        <f t="shared" si="23"/>
        <v>0</v>
      </c>
    </row>
    <row r="169" spans="1:18" x14ac:dyDescent="0.25">
      <c r="A169" s="30"/>
      <c r="B169" s="30"/>
      <c r="C169" s="60"/>
      <c r="D169" s="66" t="str">
        <f>IF(C169="","",VLOOKUP(C169,PayScales!B:C,2,0))</f>
        <v/>
      </c>
      <c r="E169" s="40"/>
      <c r="F169" s="82"/>
      <c r="G169" s="41"/>
      <c r="H169" s="41"/>
      <c r="I169" s="41"/>
      <c r="J169" s="42">
        <f t="shared" si="16"/>
        <v>0</v>
      </c>
      <c r="K169" s="42">
        <f t="shared" si="17"/>
        <v>0</v>
      </c>
      <c r="L169" s="42">
        <f t="shared" si="18"/>
        <v>0</v>
      </c>
      <c r="M169" s="43">
        <f t="shared" si="22"/>
        <v>0</v>
      </c>
      <c r="O169" s="95">
        <f t="shared" si="19"/>
        <v>0</v>
      </c>
      <c r="P169" s="95">
        <f t="shared" si="20"/>
        <v>0</v>
      </c>
      <c r="Q169" s="95">
        <f t="shared" si="21"/>
        <v>0</v>
      </c>
      <c r="R169" s="100">
        <f t="shared" si="23"/>
        <v>0</v>
      </c>
    </row>
    <row r="170" spans="1:18" x14ac:dyDescent="0.25">
      <c r="A170" s="30"/>
      <c r="B170" s="30"/>
      <c r="C170" s="60"/>
      <c r="D170" s="66" t="str">
        <f>IF(C170="","",VLOOKUP(C170,PayScales!B:C,2,0))</f>
        <v/>
      </c>
      <c r="E170" s="40"/>
      <c r="F170" s="82"/>
      <c r="G170" s="41"/>
      <c r="H170" s="41"/>
      <c r="I170" s="41"/>
      <c r="J170" s="42">
        <f t="shared" si="16"/>
        <v>0</v>
      </c>
      <c r="K170" s="42">
        <f t="shared" si="17"/>
        <v>0</v>
      </c>
      <c r="L170" s="42">
        <f t="shared" si="18"/>
        <v>0</v>
      </c>
      <c r="M170" s="43">
        <f t="shared" si="22"/>
        <v>0</v>
      </c>
      <c r="O170" s="95">
        <f t="shared" si="19"/>
        <v>0</v>
      </c>
      <c r="P170" s="95">
        <f t="shared" si="20"/>
        <v>0</v>
      </c>
      <c r="Q170" s="95">
        <f t="shared" si="21"/>
        <v>0</v>
      </c>
      <c r="R170" s="100">
        <f t="shared" si="23"/>
        <v>0</v>
      </c>
    </row>
    <row r="171" spans="1:18" x14ac:dyDescent="0.25">
      <c r="A171" s="30"/>
      <c r="B171" s="30"/>
      <c r="C171" s="60"/>
      <c r="D171" s="66" t="str">
        <f>IF(C171="","",VLOOKUP(C171,PayScales!B:C,2,0))</f>
        <v/>
      </c>
      <c r="E171" s="40"/>
      <c r="F171" s="82"/>
      <c r="G171" s="41"/>
      <c r="H171" s="41"/>
      <c r="I171" s="41"/>
      <c r="J171" s="42">
        <f t="shared" si="16"/>
        <v>0</v>
      </c>
      <c r="K171" s="42">
        <f t="shared" si="17"/>
        <v>0</v>
      </c>
      <c r="L171" s="42">
        <f t="shared" si="18"/>
        <v>0</v>
      </c>
      <c r="M171" s="43">
        <f t="shared" si="22"/>
        <v>0</v>
      </c>
      <c r="O171" s="95">
        <f t="shared" si="19"/>
        <v>0</v>
      </c>
      <c r="P171" s="95">
        <f t="shared" si="20"/>
        <v>0</v>
      </c>
      <c r="Q171" s="95">
        <f t="shared" si="21"/>
        <v>0</v>
      </c>
      <c r="R171" s="100">
        <f t="shared" si="23"/>
        <v>0</v>
      </c>
    </row>
    <row r="172" spans="1:18" x14ac:dyDescent="0.25">
      <c r="A172" s="30"/>
      <c r="B172" s="30"/>
      <c r="C172" s="60"/>
      <c r="D172" s="66" t="str">
        <f>IF(C172="","",VLOOKUP(C172,PayScales!B:C,2,0))</f>
        <v/>
      </c>
      <c r="E172" s="40"/>
      <c r="F172" s="82"/>
      <c r="G172" s="41"/>
      <c r="H172" s="41"/>
      <c r="I172" s="41"/>
      <c r="J172" s="42">
        <f t="shared" si="16"/>
        <v>0</v>
      </c>
      <c r="K172" s="42">
        <f t="shared" si="17"/>
        <v>0</v>
      </c>
      <c r="L172" s="42">
        <f t="shared" si="18"/>
        <v>0</v>
      </c>
      <c r="M172" s="43">
        <f t="shared" si="22"/>
        <v>0</v>
      </c>
      <c r="O172" s="95">
        <f t="shared" si="19"/>
        <v>0</v>
      </c>
      <c r="P172" s="95">
        <f t="shared" si="20"/>
        <v>0</v>
      </c>
      <c r="Q172" s="95">
        <f t="shared" si="21"/>
        <v>0</v>
      </c>
      <c r="R172" s="100">
        <f t="shared" si="23"/>
        <v>0</v>
      </c>
    </row>
    <row r="173" spans="1:18" x14ac:dyDescent="0.25">
      <c r="A173" s="30"/>
      <c r="B173" s="30"/>
      <c r="C173" s="60"/>
      <c r="D173" s="66" t="str">
        <f>IF(C173="","",VLOOKUP(C173,PayScales!B:C,2,0))</f>
        <v/>
      </c>
      <c r="E173" s="40"/>
      <c r="F173" s="82"/>
      <c r="G173" s="41"/>
      <c r="H173" s="41"/>
      <c r="I173" s="41"/>
      <c r="J173" s="42">
        <f t="shared" si="16"/>
        <v>0</v>
      </c>
      <c r="K173" s="42">
        <f t="shared" si="17"/>
        <v>0</v>
      </c>
      <c r="L173" s="42">
        <f t="shared" si="18"/>
        <v>0</v>
      </c>
      <c r="M173" s="43">
        <f t="shared" si="22"/>
        <v>0</v>
      </c>
      <c r="O173" s="95">
        <f t="shared" si="19"/>
        <v>0</v>
      </c>
      <c r="P173" s="95">
        <f t="shared" si="20"/>
        <v>0</v>
      </c>
      <c r="Q173" s="95">
        <f t="shared" si="21"/>
        <v>0</v>
      </c>
      <c r="R173" s="100">
        <f t="shared" si="23"/>
        <v>0</v>
      </c>
    </row>
    <row r="174" spans="1:18" x14ac:dyDescent="0.25">
      <c r="A174" s="30"/>
      <c r="B174" s="30"/>
      <c r="C174" s="60"/>
      <c r="D174" s="66" t="str">
        <f>IF(C174="","",VLOOKUP(C174,PayScales!B:C,2,0))</f>
        <v/>
      </c>
      <c r="E174" s="40"/>
      <c r="F174" s="82"/>
      <c r="G174" s="41"/>
      <c r="H174" s="41"/>
      <c r="I174" s="41"/>
      <c r="J174" s="42">
        <f t="shared" si="16"/>
        <v>0</v>
      </c>
      <c r="K174" s="42">
        <f t="shared" si="17"/>
        <v>0</v>
      </c>
      <c r="L174" s="42">
        <f t="shared" si="18"/>
        <v>0</v>
      </c>
      <c r="M174" s="43">
        <f t="shared" si="22"/>
        <v>0</v>
      </c>
      <c r="O174" s="95">
        <f t="shared" si="19"/>
        <v>0</v>
      </c>
      <c r="P174" s="95">
        <f t="shared" si="20"/>
        <v>0</v>
      </c>
      <c r="Q174" s="95">
        <f t="shared" si="21"/>
        <v>0</v>
      </c>
      <c r="R174" s="100">
        <f t="shared" si="23"/>
        <v>0</v>
      </c>
    </row>
    <row r="175" spans="1:18" x14ac:dyDescent="0.25">
      <c r="A175" s="30"/>
      <c r="B175" s="30"/>
      <c r="C175" s="60"/>
      <c r="D175" s="66" t="str">
        <f>IF(C175="","",VLOOKUP(C175,PayScales!B:C,2,0))</f>
        <v/>
      </c>
      <c r="E175" s="40"/>
      <c r="F175" s="82"/>
      <c r="G175" s="41"/>
      <c r="H175" s="41"/>
      <c r="I175" s="41"/>
      <c r="J175" s="42">
        <f t="shared" si="16"/>
        <v>0</v>
      </c>
      <c r="K175" s="42">
        <f t="shared" si="17"/>
        <v>0</v>
      </c>
      <c r="L175" s="42">
        <f t="shared" si="18"/>
        <v>0</v>
      </c>
      <c r="M175" s="43">
        <f t="shared" si="22"/>
        <v>0</v>
      </c>
      <c r="O175" s="95">
        <f t="shared" si="19"/>
        <v>0</v>
      </c>
      <c r="P175" s="95">
        <f t="shared" si="20"/>
        <v>0</v>
      </c>
      <c r="Q175" s="95">
        <f t="shared" si="21"/>
        <v>0</v>
      </c>
      <c r="R175" s="100">
        <f t="shared" si="23"/>
        <v>0</v>
      </c>
    </row>
    <row r="176" spans="1:18" x14ac:dyDescent="0.25">
      <c r="A176" s="30"/>
      <c r="B176" s="30"/>
      <c r="C176" s="60"/>
      <c r="D176" s="66" t="str">
        <f>IF(C176="","",VLOOKUP(C176,PayScales!B:C,2,0))</f>
        <v/>
      </c>
      <c r="E176" s="40"/>
      <c r="F176" s="82"/>
      <c r="G176" s="41"/>
      <c r="H176" s="41"/>
      <c r="I176" s="41"/>
      <c r="J176" s="42">
        <f t="shared" si="16"/>
        <v>0</v>
      </c>
      <c r="K176" s="42">
        <f t="shared" si="17"/>
        <v>0</v>
      </c>
      <c r="L176" s="42">
        <f t="shared" si="18"/>
        <v>0</v>
      </c>
      <c r="M176" s="43">
        <f t="shared" si="22"/>
        <v>0</v>
      </c>
      <c r="O176" s="95">
        <f t="shared" si="19"/>
        <v>0</v>
      </c>
      <c r="P176" s="95">
        <f t="shared" si="20"/>
        <v>0</v>
      </c>
      <c r="Q176" s="95">
        <f t="shared" si="21"/>
        <v>0</v>
      </c>
      <c r="R176" s="100">
        <f t="shared" si="23"/>
        <v>0</v>
      </c>
    </row>
    <row r="177" spans="1:18" x14ac:dyDescent="0.25">
      <c r="A177" s="30"/>
      <c r="B177" s="30"/>
      <c r="C177" s="60"/>
      <c r="D177" s="66" t="str">
        <f>IF(C177="","",VLOOKUP(C177,PayScales!B:C,2,0))</f>
        <v/>
      </c>
      <c r="E177" s="40"/>
      <c r="F177" s="82"/>
      <c r="G177" s="41"/>
      <c r="H177" s="41"/>
      <c r="I177" s="41"/>
      <c r="J177" s="42">
        <f t="shared" si="16"/>
        <v>0</v>
      </c>
      <c r="K177" s="42">
        <f t="shared" si="17"/>
        <v>0</v>
      </c>
      <c r="L177" s="42">
        <f t="shared" si="18"/>
        <v>0</v>
      </c>
      <c r="M177" s="43">
        <f t="shared" si="22"/>
        <v>0</v>
      </c>
      <c r="O177" s="95">
        <f t="shared" si="19"/>
        <v>0</v>
      </c>
      <c r="P177" s="95">
        <f t="shared" si="20"/>
        <v>0</v>
      </c>
      <c r="Q177" s="95">
        <f t="shared" si="21"/>
        <v>0</v>
      </c>
      <c r="R177" s="100">
        <f t="shared" si="23"/>
        <v>0</v>
      </c>
    </row>
    <row r="178" spans="1:18" x14ac:dyDescent="0.25">
      <c r="A178" s="30"/>
      <c r="B178" s="30"/>
      <c r="C178" s="60"/>
      <c r="D178" s="66" t="str">
        <f>IF(C178="","",VLOOKUP(C178,PayScales!B:C,2,0))</f>
        <v/>
      </c>
      <c r="E178" s="40"/>
      <c r="F178" s="82"/>
      <c r="G178" s="41"/>
      <c r="H178" s="41"/>
      <c r="I178" s="41"/>
      <c r="J178" s="42">
        <f t="shared" si="16"/>
        <v>0</v>
      </c>
      <c r="K178" s="42">
        <f t="shared" si="17"/>
        <v>0</v>
      </c>
      <c r="L178" s="42">
        <f t="shared" si="18"/>
        <v>0</v>
      </c>
      <c r="M178" s="43">
        <f t="shared" si="22"/>
        <v>0</v>
      </c>
      <c r="O178" s="95">
        <f t="shared" si="19"/>
        <v>0</v>
      </c>
      <c r="P178" s="95">
        <f t="shared" si="20"/>
        <v>0</v>
      </c>
      <c r="Q178" s="95">
        <f t="shared" si="21"/>
        <v>0</v>
      </c>
      <c r="R178" s="100">
        <f t="shared" si="23"/>
        <v>0</v>
      </c>
    </row>
    <row r="179" spans="1:18" x14ac:dyDescent="0.25">
      <c r="A179" s="30"/>
      <c r="B179" s="30"/>
      <c r="C179" s="60"/>
      <c r="D179" s="66" t="str">
        <f>IF(C179="","",VLOOKUP(C179,PayScales!B:C,2,0))</f>
        <v/>
      </c>
      <c r="E179" s="40"/>
      <c r="F179" s="82"/>
      <c r="G179" s="41"/>
      <c r="H179" s="41"/>
      <c r="I179" s="41"/>
      <c r="J179" s="42">
        <f t="shared" si="16"/>
        <v>0</v>
      </c>
      <c r="K179" s="42">
        <f t="shared" si="17"/>
        <v>0</v>
      </c>
      <c r="L179" s="42">
        <f t="shared" si="18"/>
        <v>0</v>
      </c>
      <c r="M179" s="43">
        <f t="shared" si="22"/>
        <v>0</v>
      </c>
      <c r="O179" s="95">
        <f t="shared" si="19"/>
        <v>0</v>
      </c>
      <c r="P179" s="95">
        <f t="shared" si="20"/>
        <v>0</v>
      </c>
      <c r="Q179" s="95">
        <f t="shared" si="21"/>
        <v>0</v>
      </c>
      <c r="R179" s="100">
        <f t="shared" si="23"/>
        <v>0</v>
      </c>
    </row>
    <row r="180" spans="1:18" x14ac:dyDescent="0.25">
      <c r="A180" s="30"/>
      <c r="B180" s="30"/>
      <c r="C180" s="60"/>
      <c r="D180" s="66" t="str">
        <f>IF(C180="","",VLOOKUP(C180,PayScales!B:C,2,0))</f>
        <v/>
      </c>
      <c r="E180" s="40"/>
      <c r="F180" s="82"/>
      <c r="G180" s="41"/>
      <c r="H180" s="41"/>
      <c r="I180" s="41"/>
      <c r="J180" s="42">
        <f t="shared" si="16"/>
        <v>0</v>
      </c>
      <c r="K180" s="42">
        <f t="shared" si="17"/>
        <v>0</v>
      </c>
      <c r="L180" s="42">
        <f t="shared" si="18"/>
        <v>0</v>
      </c>
      <c r="M180" s="43">
        <f t="shared" si="22"/>
        <v>0</v>
      </c>
      <c r="O180" s="95">
        <f t="shared" si="19"/>
        <v>0</v>
      </c>
      <c r="P180" s="95">
        <f t="shared" si="20"/>
        <v>0</v>
      </c>
      <c r="Q180" s="95">
        <f t="shared" si="21"/>
        <v>0</v>
      </c>
      <c r="R180" s="100">
        <f t="shared" si="23"/>
        <v>0</v>
      </c>
    </row>
    <row r="181" spans="1:18" x14ac:dyDescent="0.25">
      <c r="A181" s="30"/>
      <c r="B181" s="30"/>
      <c r="C181" s="60"/>
      <c r="D181" s="66" t="str">
        <f>IF(C181="","",VLOOKUP(C181,PayScales!B:C,2,0))</f>
        <v/>
      </c>
      <c r="E181" s="40"/>
      <c r="F181" s="82"/>
      <c r="G181" s="41"/>
      <c r="H181" s="41"/>
      <c r="I181" s="41"/>
      <c r="J181" s="42">
        <f t="shared" si="16"/>
        <v>0</v>
      </c>
      <c r="K181" s="42">
        <f t="shared" si="17"/>
        <v>0</v>
      </c>
      <c r="L181" s="42">
        <f t="shared" si="18"/>
        <v>0</v>
      </c>
      <c r="M181" s="43">
        <f t="shared" si="22"/>
        <v>0</v>
      </c>
      <c r="O181" s="95">
        <f t="shared" si="19"/>
        <v>0</v>
      </c>
      <c r="P181" s="95">
        <f t="shared" si="20"/>
        <v>0</v>
      </c>
      <c r="Q181" s="95">
        <f t="shared" si="21"/>
        <v>0</v>
      </c>
      <c r="R181" s="100">
        <f t="shared" si="23"/>
        <v>0</v>
      </c>
    </row>
    <row r="182" spans="1:18" x14ac:dyDescent="0.25">
      <c r="A182" s="30"/>
      <c r="B182" s="30"/>
      <c r="C182" s="60"/>
      <c r="D182" s="66" t="str">
        <f>IF(C182="","",VLOOKUP(C182,PayScales!B:C,2,0))</f>
        <v/>
      </c>
      <c r="E182" s="40"/>
      <c r="F182" s="82"/>
      <c r="G182" s="41"/>
      <c r="H182" s="41"/>
      <c r="I182" s="41"/>
      <c r="J182" s="42">
        <f t="shared" si="16"/>
        <v>0</v>
      </c>
      <c r="K182" s="42">
        <f t="shared" si="17"/>
        <v>0</v>
      </c>
      <c r="L182" s="42">
        <f t="shared" si="18"/>
        <v>0</v>
      </c>
      <c r="M182" s="43">
        <f t="shared" si="22"/>
        <v>0</v>
      </c>
      <c r="O182" s="95">
        <f t="shared" si="19"/>
        <v>0</v>
      </c>
      <c r="P182" s="95">
        <f t="shared" si="20"/>
        <v>0</v>
      </c>
      <c r="Q182" s="95">
        <f t="shared" si="21"/>
        <v>0</v>
      </c>
      <c r="R182" s="100">
        <f t="shared" si="23"/>
        <v>0</v>
      </c>
    </row>
    <row r="183" spans="1:18" x14ac:dyDescent="0.25">
      <c r="A183" s="30"/>
      <c r="B183" s="30"/>
      <c r="C183" s="60"/>
      <c r="D183" s="66" t="str">
        <f>IF(C183="","",VLOOKUP(C183,PayScales!B:C,2,0))</f>
        <v/>
      </c>
      <c r="E183" s="40"/>
      <c r="F183" s="82"/>
      <c r="G183" s="41"/>
      <c r="H183" s="41"/>
      <c r="I183" s="41"/>
      <c r="J183" s="42">
        <f t="shared" si="16"/>
        <v>0</v>
      </c>
      <c r="K183" s="42">
        <f t="shared" si="17"/>
        <v>0</v>
      </c>
      <c r="L183" s="42">
        <f t="shared" si="18"/>
        <v>0</v>
      </c>
      <c r="M183" s="43">
        <f t="shared" si="22"/>
        <v>0</v>
      </c>
      <c r="O183" s="95">
        <f t="shared" si="19"/>
        <v>0</v>
      </c>
      <c r="P183" s="95">
        <f t="shared" si="20"/>
        <v>0</v>
      </c>
      <c r="Q183" s="95">
        <f t="shared" si="21"/>
        <v>0</v>
      </c>
      <c r="R183" s="100">
        <f t="shared" si="23"/>
        <v>0</v>
      </c>
    </row>
    <row r="184" spans="1:18" x14ac:dyDescent="0.25">
      <c r="A184" s="30"/>
      <c r="B184" s="30"/>
      <c r="C184" s="60"/>
      <c r="D184" s="66" t="str">
        <f>IF(C184="","",VLOOKUP(C184,PayScales!B:C,2,0))</f>
        <v/>
      </c>
      <c r="E184" s="40"/>
      <c r="F184" s="82"/>
      <c r="G184" s="41"/>
      <c r="H184" s="41"/>
      <c r="I184" s="41"/>
      <c r="J184" s="42">
        <f t="shared" si="16"/>
        <v>0</v>
      </c>
      <c r="K184" s="42">
        <f t="shared" si="17"/>
        <v>0</v>
      </c>
      <c r="L184" s="42">
        <f t="shared" si="18"/>
        <v>0</v>
      </c>
      <c r="M184" s="43">
        <f t="shared" si="22"/>
        <v>0</v>
      </c>
      <c r="O184" s="95">
        <f t="shared" si="19"/>
        <v>0</v>
      </c>
      <c r="P184" s="95">
        <f t="shared" si="20"/>
        <v>0</v>
      </c>
      <c r="Q184" s="95">
        <f t="shared" si="21"/>
        <v>0</v>
      </c>
      <c r="R184" s="100">
        <f t="shared" si="23"/>
        <v>0</v>
      </c>
    </row>
    <row r="185" spans="1:18" x14ac:dyDescent="0.25">
      <c r="A185" s="30"/>
      <c r="B185" s="30"/>
      <c r="C185" s="60"/>
      <c r="D185" s="66" t="str">
        <f>IF(C185="","",VLOOKUP(C185,PayScales!B:C,2,0))</f>
        <v/>
      </c>
      <c r="E185" s="40"/>
      <c r="F185" s="82"/>
      <c r="G185" s="41"/>
      <c r="H185" s="41"/>
      <c r="I185" s="41"/>
      <c r="J185" s="42">
        <f t="shared" si="16"/>
        <v>0</v>
      </c>
      <c r="K185" s="42">
        <f t="shared" si="17"/>
        <v>0</v>
      </c>
      <c r="L185" s="42">
        <f t="shared" si="18"/>
        <v>0</v>
      </c>
      <c r="M185" s="43">
        <f t="shared" si="22"/>
        <v>0</v>
      </c>
      <c r="O185" s="95">
        <f t="shared" si="19"/>
        <v>0</v>
      </c>
      <c r="P185" s="95">
        <f t="shared" si="20"/>
        <v>0</v>
      </c>
      <c r="Q185" s="95">
        <f t="shared" si="21"/>
        <v>0</v>
      </c>
      <c r="R185" s="100">
        <f t="shared" si="23"/>
        <v>0</v>
      </c>
    </row>
    <row r="186" spans="1:18" x14ac:dyDescent="0.25">
      <c r="A186" s="30"/>
      <c r="B186" s="30"/>
      <c r="C186" s="60"/>
      <c r="D186" s="66" t="str">
        <f>IF(C186="","",VLOOKUP(C186,PayScales!B:C,2,0))</f>
        <v/>
      </c>
      <c r="E186" s="40"/>
      <c r="F186" s="82"/>
      <c r="G186" s="41"/>
      <c r="H186" s="41"/>
      <c r="I186" s="41"/>
      <c r="J186" s="42">
        <f t="shared" si="16"/>
        <v>0</v>
      </c>
      <c r="K186" s="42">
        <f t="shared" si="17"/>
        <v>0</v>
      </c>
      <c r="L186" s="42">
        <f t="shared" si="18"/>
        <v>0</v>
      </c>
      <c r="M186" s="43">
        <f t="shared" si="22"/>
        <v>0</v>
      </c>
      <c r="O186" s="95">
        <f t="shared" si="19"/>
        <v>0</v>
      </c>
      <c r="P186" s="95">
        <f t="shared" si="20"/>
        <v>0</v>
      </c>
      <c r="Q186" s="95">
        <f t="shared" si="21"/>
        <v>0</v>
      </c>
      <c r="R186" s="100">
        <f t="shared" si="23"/>
        <v>0</v>
      </c>
    </row>
    <row r="187" spans="1:18" x14ac:dyDescent="0.25">
      <c r="A187" s="30"/>
      <c r="B187" s="30"/>
      <c r="C187" s="60"/>
      <c r="D187" s="66" t="str">
        <f>IF(C187="","",VLOOKUP(C187,PayScales!B:C,2,0))</f>
        <v/>
      </c>
      <c r="E187" s="40"/>
      <c r="F187" s="82"/>
      <c r="G187" s="41"/>
      <c r="H187" s="41"/>
      <c r="I187" s="41"/>
      <c r="J187" s="42">
        <f t="shared" si="16"/>
        <v>0</v>
      </c>
      <c r="K187" s="42">
        <f t="shared" si="17"/>
        <v>0</v>
      </c>
      <c r="L187" s="42">
        <f t="shared" si="18"/>
        <v>0</v>
      </c>
      <c r="M187" s="43">
        <f t="shared" si="22"/>
        <v>0</v>
      </c>
      <c r="O187" s="95">
        <f t="shared" si="19"/>
        <v>0</v>
      </c>
      <c r="P187" s="95">
        <f t="shared" si="20"/>
        <v>0</v>
      </c>
      <c r="Q187" s="95">
        <f t="shared" si="21"/>
        <v>0</v>
      </c>
      <c r="R187" s="100">
        <f t="shared" si="23"/>
        <v>0</v>
      </c>
    </row>
    <row r="188" spans="1:18" x14ac:dyDescent="0.25">
      <c r="A188" s="30"/>
      <c r="B188" s="30"/>
      <c r="C188" s="60"/>
      <c r="D188" s="66" t="str">
        <f>IF(C188="","",VLOOKUP(C188,PayScales!B:C,2,0))</f>
        <v/>
      </c>
      <c r="E188" s="40"/>
      <c r="F188" s="82"/>
      <c r="G188" s="41"/>
      <c r="H188" s="41"/>
      <c r="I188" s="41"/>
      <c r="J188" s="42">
        <f t="shared" si="16"/>
        <v>0</v>
      </c>
      <c r="K188" s="42">
        <f t="shared" si="17"/>
        <v>0</v>
      </c>
      <c r="L188" s="42">
        <f t="shared" si="18"/>
        <v>0</v>
      </c>
      <c r="M188" s="43">
        <f t="shared" si="22"/>
        <v>0</v>
      </c>
      <c r="O188" s="95">
        <f t="shared" si="19"/>
        <v>0</v>
      </c>
      <c r="P188" s="95">
        <f t="shared" si="20"/>
        <v>0</v>
      </c>
      <c r="Q188" s="95">
        <f t="shared" si="21"/>
        <v>0</v>
      </c>
      <c r="R188" s="100">
        <f t="shared" si="23"/>
        <v>0</v>
      </c>
    </row>
    <row r="189" spans="1:18" x14ac:dyDescent="0.25">
      <c r="A189" s="30"/>
      <c r="B189" s="30"/>
      <c r="C189" s="60"/>
      <c r="D189" s="66" t="str">
        <f>IF(C189="","",VLOOKUP(C189,PayScales!B:C,2,0))</f>
        <v/>
      </c>
      <c r="E189" s="40"/>
      <c r="F189" s="82"/>
      <c r="G189" s="41"/>
      <c r="H189" s="41"/>
      <c r="I189" s="41"/>
      <c r="J189" s="42">
        <f t="shared" si="16"/>
        <v>0</v>
      </c>
      <c r="K189" s="42">
        <f t="shared" si="17"/>
        <v>0</v>
      </c>
      <c r="L189" s="42">
        <f t="shared" si="18"/>
        <v>0</v>
      </c>
      <c r="M189" s="43">
        <f t="shared" si="22"/>
        <v>0</v>
      </c>
      <c r="O189" s="95">
        <f t="shared" si="19"/>
        <v>0</v>
      </c>
      <c r="P189" s="95">
        <f t="shared" si="20"/>
        <v>0</v>
      </c>
      <c r="Q189" s="95">
        <f t="shared" si="21"/>
        <v>0</v>
      </c>
      <c r="R189" s="100">
        <f t="shared" si="23"/>
        <v>0</v>
      </c>
    </row>
    <row r="190" spans="1:18" x14ac:dyDescent="0.25">
      <c r="A190" s="30"/>
      <c r="B190" s="30"/>
      <c r="C190" s="60"/>
      <c r="D190" s="66" t="str">
        <f>IF(C190="","",VLOOKUP(C190,PayScales!B:C,2,0))</f>
        <v/>
      </c>
      <c r="E190" s="40"/>
      <c r="F190" s="82"/>
      <c r="G190" s="41"/>
      <c r="H190" s="41"/>
      <c r="I190" s="41"/>
      <c r="J190" s="42">
        <f t="shared" si="16"/>
        <v>0</v>
      </c>
      <c r="K190" s="42">
        <f t="shared" si="17"/>
        <v>0</v>
      </c>
      <c r="L190" s="42">
        <f t="shared" si="18"/>
        <v>0</v>
      </c>
      <c r="M190" s="43">
        <f t="shared" si="22"/>
        <v>0</v>
      </c>
      <c r="O190" s="95">
        <f t="shared" si="19"/>
        <v>0</v>
      </c>
      <c r="P190" s="95">
        <f t="shared" si="20"/>
        <v>0</v>
      </c>
      <c r="Q190" s="95">
        <f t="shared" si="21"/>
        <v>0</v>
      </c>
      <c r="R190" s="100">
        <f t="shared" si="23"/>
        <v>0</v>
      </c>
    </row>
    <row r="191" spans="1:18" x14ac:dyDescent="0.25">
      <c r="A191" s="30"/>
      <c r="B191" s="30"/>
      <c r="C191" s="60"/>
      <c r="D191" s="66" t="str">
        <f>IF(C191="","",VLOOKUP(C191,PayScales!B:C,2,0))</f>
        <v/>
      </c>
      <c r="E191" s="40"/>
      <c r="F191" s="82"/>
      <c r="G191" s="41"/>
      <c r="H191" s="41"/>
      <c r="I191" s="41"/>
      <c r="J191" s="42">
        <f t="shared" si="16"/>
        <v>0</v>
      </c>
      <c r="K191" s="42">
        <f t="shared" si="17"/>
        <v>0</v>
      </c>
      <c r="L191" s="42">
        <f t="shared" si="18"/>
        <v>0</v>
      </c>
      <c r="M191" s="43">
        <f t="shared" si="22"/>
        <v>0</v>
      </c>
      <c r="O191" s="95">
        <f t="shared" si="19"/>
        <v>0</v>
      </c>
      <c r="P191" s="95">
        <f t="shared" si="20"/>
        <v>0</v>
      </c>
      <c r="Q191" s="95">
        <f t="shared" si="21"/>
        <v>0</v>
      </c>
      <c r="R191" s="100">
        <f t="shared" si="23"/>
        <v>0</v>
      </c>
    </row>
    <row r="192" spans="1:18" x14ac:dyDescent="0.25">
      <c r="A192" s="30"/>
      <c r="B192" s="30"/>
      <c r="C192" s="60"/>
      <c r="D192" s="66" t="str">
        <f>IF(C192="","",VLOOKUP(C192,PayScales!B:C,2,0))</f>
        <v/>
      </c>
      <c r="E192" s="40"/>
      <c r="F192" s="82"/>
      <c r="G192" s="41"/>
      <c r="H192" s="41"/>
      <c r="I192" s="41"/>
      <c r="J192" s="42">
        <f t="shared" si="16"/>
        <v>0</v>
      </c>
      <c r="K192" s="42">
        <f t="shared" si="17"/>
        <v>0</v>
      </c>
      <c r="L192" s="42">
        <f t="shared" si="18"/>
        <v>0</v>
      </c>
      <c r="M192" s="43">
        <f t="shared" si="22"/>
        <v>0</v>
      </c>
      <c r="O192" s="95">
        <f t="shared" si="19"/>
        <v>0</v>
      </c>
      <c r="P192" s="95">
        <f t="shared" si="20"/>
        <v>0</v>
      </c>
      <c r="Q192" s="95">
        <f t="shared" si="21"/>
        <v>0</v>
      </c>
      <c r="R192" s="100">
        <f t="shared" si="23"/>
        <v>0</v>
      </c>
    </row>
    <row r="193" spans="1:18" x14ac:dyDescent="0.25">
      <c r="A193" s="30"/>
      <c r="B193" s="30"/>
      <c r="C193" s="60"/>
      <c r="D193" s="66" t="str">
        <f>IF(C193="","",VLOOKUP(C193,PayScales!B:C,2,0))</f>
        <v/>
      </c>
      <c r="E193" s="40"/>
      <c r="F193" s="82"/>
      <c r="G193" s="41"/>
      <c r="H193" s="41"/>
      <c r="I193" s="41"/>
      <c r="J193" s="42">
        <f t="shared" si="16"/>
        <v>0</v>
      </c>
      <c r="K193" s="42">
        <f t="shared" si="17"/>
        <v>0</v>
      </c>
      <c r="L193" s="42">
        <f t="shared" si="18"/>
        <v>0</v>
      </c>
      <c r="M193" s="43">
        <f t="shared" si="22"/>
        <v>0</v>
      </c>
      <c r="O193" s="95">
        <f t="shared" si="19"/>
        <v>0</v>
      </c>
      <c r="P193" s="95">
        <f t="shared" si="20"/>
        <v>0</v>
      </c>
      <c r="Q193" s="95">
        <f t="shared" si="21"/>
        <v>0</v>
      </c>
      <c r="R193" s="100">
        <f t="shared" si="23"/>
        <v>0</v>
      </c>
    </row>
    <row r="194" spans="1:18" x14ac:dyDescent="0.25">
      <c r="A194" s="30"/>
      <c r="B194" s="30"/>
      <c r="C194" s="60"/>
      <c r="D194" s="66" t="str">
        <f>IF(C194="","",VLOOKUP(C194,PayScales!B:C,2,0))</f>
        <v/>
      </c>
      <c r="E194" s="40"/>
      <c r="F194" s="82"/>
      <c r="G194" s="41"/>
      <c r="H194" s="41"/>
      <c r="I194" s="41"/>
      <c r="J194" s="42">
        <f t="shared" si="16"/>
        <v>0</v>
      </c>
      <c r="K194" s="42">
        <f t="shared" si="17"/>
        <v>0</v>
      </c>
      <c r="L194" s="42">
        <f t="shared" si="18"/>
        <v>0</v>
      </c>
      <c r="M194" s="43">
        <f t="shared" si="22"/>
        <v>0</v>
      </c>
      <c r="O194" s="95">
        <f t="shared" si="19"/>
        <v>0</v>
      </c>
      <c r="P194" s="95">
        <f t="shared" si="20"/>
        <v>0</v>
      </c>
      <c r="Q194" s="95">
        <f t="shared" si="21"/>
        <v>0</v>
      </c>
      <c r="R194" s="100">
        <f t="shared" si="23"/>
        <v>0</v>
      </c>
    </row>
    <row r="195" spans="1:18" x14ac:dyDescent="0.25">
      <c r="A195" s="30"/>
      <c r="B195" s="30"/>
      <c r="C195" s="60"/>
      <c r="D195" s="66" t="str">
        <f>IF(C195="","",VLOOKUP(C195,PayScales!B:C,2,0))</f>
        <v/>
      </c>
      <c r="E195" s="40"/>
      <c r="F195" s="82"/>
      <c r="G195" s="41"/>
      <c r="H195" s="41"/>
      <c r="I195" s="41"/>
      <c r="J195" s="42">
        <f t="shared" si="16"/>
        <v>0</v>
      </c>
      <c r="K195" s="42">
        <f t="shared" si="17"/>
        <v>0</v>
      </c>
      <c r="L195" s="42">
        <f t="shared" si="18"/>
        <v>0</v>
      </c>
      <c r="M195" s="43">
        <f t="shared" si="22"/>
        <v>0</v>
      </c>
      <c r="O195" s="95">
        <f t="shared" si="19"/>
        <v>0</v>
      </c>
      <c r="P195" s="95">
        <f t="shared" si="20"/>
        <v>0</v>
      </c>
      <c r="Q195" s="95">
        <f t="shared" si="21"/>
        <v>0</v>
      </c>
      <c r="R195" s="100">
        <f t="shared" si="23"/>
        <v>0</v>
      </c>
    </row>
    <row r="196" spans="1:18" x14ac:dyDescent="0.25">
      <c r="A196" s="30"/>
      <c r="B196" s="30"/>
      <c r="C196" s="60"/>
      <c r="D196" s="66" t="str">
        <f>IF(C196="","",VLOOKUP(C196,PayScales!B:C,2,0))</f>
        <v/>
      </c>
      <c r="E196" s="40"/>
      <c r="F196" s="82"/>
      <c r="G196" s="41"/>
      <c r="H196" s="41"/>
      <c r="I196" s="41"/>
      <c r="J196" s="42">
        <f t="shared" ref="J196:J259" si="24">IF(C196="",0,(G196*(VLOOKUP(C196,Rates,5,FALSE)))*(VLOOKUP(F196,Frequency,2,FALSE)))</f>
        <v>0</v>
      </c>
      <c r="K196" s="42">
        <f t="shared" ref="K196:K259" si="25">IF(C196="",0,(H196*(VLOOKUP(C196,Rates,6,FALSE)))*(VLOOKUP(F196,Frequency,2,FALSE)))</f>
        <v>0</v>
      </c>
      <c r="L196" s="42">
        <f t="shared" ref="L196:L259" si="26">IF(C196="",0,(I196*(VLOOKUP(C196,Rates,7,FALSE)))*(VLOOKUP(F196,Frequency,2,FALSE)))</f>
        <v>0</v>
      </c>
      <c r="M196" s="43">
        <f t="shared" si="22"/>
        <v>0</v>
      </c>
      <c r="O196" s="95">
        <f t="shared" ref="O196:O259" si="27">IF($C196="",0,G196*(VLOOKUP($F196,Frequency,2,FALSE)))</f>
        <v>0</v>
      </c>
      <c r="P196" s="95">
        <f t="shared" ref="P196:P259" si="28">IF($C196="",0,H196*(VLOOKUP($F196,Frequency,2,FALSE)))</f>
        <v>0</v>
      </c>
      <c r="Q196" s="95">
        <f t="shared" ref="Q196:Q259" si="29">IF($C196="",0,I196*(VLOOKUP($F196,Frequency,2,FALSE)))</f>
        <v>0</v>
      </c>
      <c r="R196" s="100">
        <f t="shared" si="23"/>
        <v>0</v>
      </c>
    </row>
    <row r="197" spans="1:18" x14ac:dyDescent="0.25">
      <c r="A197" s="30"/>
      <c r="B197" s="30"/>
      <c r="C197" s="60"/>
      <c r="D197" s="66" t="str">
        <f>IF(C197="","",VLOOKUP(C197,PayScales!B:C,2,0))</f>
        <v/>
      </c>
      <c r="E197" s="40"/>
      <c r="F197" s="82"/>
      <c r="G197" s="41"/>
      <c r="H197" s="41"/>
      <c r="I197" s="41"/>
      <c r="J197" s="42">
        <f t="shared" si="24"/>
        <v>0</v>
      </c>
      <c r="K197" s="42">
        <f t="shared" si="25"/>
        <v>0</v>
      </c>
      <c r="L197" s="42">
        <f t="shared" si="26"/>
        <v>0</v>
      </c>
      <c r="M197" s="43">
        <f t="shared" ref="M197:M260" si="30">SUM(J197:L197)</f>
        <v>0</v>
      </c>
      <c r="O197" s="95">
        <f t="shared" si="27"/>
        <v>0</v>
      </c>
      <c r="P197" s="95">
        <f t="shared" si="28"/>
        <v>0</v>
      </c>
      <c r="Q197" s="95">
        <f t="shared" si="29"/>
        <v>0</v>
      </c>
      <c r="R197" s="100">
        <f t="shared" ref="R197:R260" si="31">((O197*7.5)*60)+(P197*60)+Q197</f>
        <v>0</v>
      </c>
    </row>
    <row r="198" spans="1:18" x14ac:dyDescent="0.25">
      <c r="A198" s="30"/>
      <c r="B198" s="30"/>
      <c r="C198" s="60"/>
      <c r="D198" s="66" t="str">
        <f>IF(C198="","",VLOOKUP(C198,PayScales!B:C,2,0))</f>
        <v/>
      </c>
      <c r="E198" s="40"/>
      <c r="F198" s="82"/>
      <c r="G198" s="41"/>
      <c r="H198" s="41"/>
      <c r="I198" s="41"/>
      <c r="J198" s="42">
        <f t="shared" si="24"/>
        <v>0</v>
      </c>
      <c r="K198" s="42">
        <f t="shared" si="25"/>
        <v>0</v>
      </c>
      <c r="L198" s="42">
        <f t="shared" si="26"/>
        <v>0</v>
      </c>
      <c r="M198" s="43">
        <f t="shared" si="30"/>
        <v>0</v>
      </c>
      <c r="O198" s="95">
        <f t="shared" si="27"/>
        <v>0</v>
      </c>
      <c r="P198" s="95">
        <f t="shared" si="28"/>
        <v>0</v>
      </c>
      <c r="Q198" s="95">
        <f t="shared" si="29"/>
        <v>0</v>
      </c>
      <c r="R198" s="100">
        <f t="shared" si="31"/>
        <v>0</v>
      </c>
    </row>
    <row r="199" spans="1:18" x14ac:dyDescent="0.25">
      <c r="A199" s="30"/>
      <c r="B199" s="30"/>
      <c r="C199" s="60"/>
      <c r="D199" s="66" t="str">
        <f>IF(C199="","",VLOOKUP(C199,PayScales!B:C,2,0))</f>
        <v/>
      </c>
      <c r="E199" s="40"/>
      <c r="F199" s="82"/>
      <c r="G199" s="41"/>
      <c r="H199" s="41"/>
      <c r="I199" s="41"/>
      <c r="J199" s="42">
        <f t="shared" si="24"/>
        <v>0</v>
      </c>
      <c r="K199" s="42">
        <f t="shared" si="25"/>
        <v>0</v>
      </c>
      <c r="L199" s="42">
        <f t="shared" si="26"/>
        <v>0</v>
      </c>
      <c r="M199" s="43">
        <f t="shared" si="30"/>
        <v>0</v>
      </c>
      <c r="O199" s="95">
        <f t="shared" si="27"/>
        <v>0</v>
      </c>
      <c r="P199" s="95">
        <f t="shared" si="28"/>
        <v>0</v>
      </c>
      <c r="Q199" s="95">
        <f t="shared" si="29"/>
        <v>0</v>
      </c>
      <c r="R199" s="100">
        <f t="shared" si="31"/>
        <v>0</v>
      </c>
    </row>
    <row r="200" spans="1:18" x14ac:dyDescent="0.25">
      <c r="A200" s="30"/>
      <c r="B200" s="30"/>
      <c r="C200" s="60"/>
      <c r="D200" s="66" t="str">
        <f>IF(C200="","",VLOOKUP(C200,PayScales!B:C,2,0))</f>
        <v/>
      </c>
      <c r="E200" s="40"/>
      <c r="F200" s="82"/>
      <c r="G200" s="41"/>
      <c r="H200" s="41"/>
      <c r="I200" s="41"/>
      <c r="J200" s="42">
        <f t="shared" si="24"/>
        <v>0</v>
      </c>
      <c r="K200" s="42">
        <f t="shared" si="25"/>
        <v>0</v>
      </c>
      <c r="L200" s="42">
        <f t="shared" si="26"/>
        <v>0</v>
      </c>
      <c r="M200" s="43">
        <f t="shared" si="30"/>
        <v>0</v>
      </c>
      <c r="O200" s="95">
        <f t="shared" si="27"/>
        <v>0</v>
      </c>
      <c r="P200" s="95">
        <f t="shared" si="28"/>
        <v>0</v>
      </c>
      <c r="Q200" s="95">
        <f t="shared" si="29"/>
        <v>0</v>
      </c>
      <c r="R200" s="100">
        <f t="shared" si="31"/>
        <v>0</v>
      </c>
    </row>
    <row r="201" spans="1:18" x14ac:dyDescent="0.25">
      <c r="A201" s="30"/>
      <c r="B201" s="30"/>
      <c r="C201" s="60"/>
      <c r="D201" s="66" t="str">
        <f>IF(C201="","",VLOOKUP(C201,PayScales!B:C,2,0))</f>
        <v/>
      </c>
      <c r="E201" s="40"/>
      <c r="F201" s="82"/>
      <c r="G201" s="41"/>
      <c r="H201" s="41"/>
      <c r="I201" s="41"/>
      <c r="J201" s="42">
        <f t="shared" si="24"/>
        <v>0</v>
      </c>
      <c r="K201" s="42">
        <f t="shared" si="25"/>
        <v>0</v>
      </c>
      <c r="L201" s="42">
        <f t="shared" si="26"/>
        <v>0</v>
      </c>
      <c r="M201" s="43">
        <f t="shared" si="30"/>
        <v>0</v>
      </c>
      <c r="O201" s="95">
        <f t="shared" si="27"/>
        <v>0</v>
      </c>
      <c r="P201" s="95">
        <f t="shared" si="28"/>
        <v>0</v>
      </c>
      <c r="Q201" s="95">
        <f t="shared" si="29"/>
        <v>0</v>
      </c>
      <c r="R201" s="100">
        <f t="shared" si="31"/>
        <v>0</v>
      </c>
    </row>
    <row r="202" spans="1:18" x14ac:dyDescent="0.25">
      <c r="A202" s="30"/>
      <c r="B202" s="30"/>
      <c r="C202" s="60"/>
      <c r="D202" s="66" t="str">
        <f>IF(C202="","",VLOOKUP(C202,PayScales!B:C,2,0))</f>
        <v/>
      </c>
      <c r="E202" s="40"/>
      <c r="F202" s="82"/>
      <c r="G202" s="41"/>
      <c r="H202" s="41"/>
      <c r="I202" s="41"/>
      <c r="J202" s="42">
        <f t="shared" si="24"/>
        <v>0</v>
      </c>
      <c r="K202" s="42">
        <f t="shared" si="25"/>
        <v>0</v>
      </c>
      <c r="L202" s="42">
        <f t="shared" si="26"/>
        <v>0</v>
      </c>
      <c r="M202" s="43">
        <f t="shared" si="30"/>
        <v>0</v>
      </c>
      <c r="O202" s="95">
        <f t="shared" si="27"/>
        <v>0</v>
      </c>
      <c r="P202" s="95">
        <f t="shared" si="28"/>
        <v>0</v>
      </c>
      <c r="Q202" s="95">
        <f t="shared" si="29"/>
        <v>0</v>
      </c>
      <c r="R202" s="100">
        <f t="shared" si="31"/>
        <v>0</v>
      </c>
    </row>
    <row r="203" spans="1:18" x14ac:dyDescent="0.25">
      <c r="A203" s="30"/>
      <c r="B203" s="30"/>
      <c r="C203" s="60"/>
      <c r="D203" s="66" t="str">
        <f>IF(C203="","",VLOOKUP(C203,PayScales!B:C,2,0))</f>
        <v/>
      </c>
      <c r="E203" s="40"/>
      <c r="F203" s="82"/>
      <c r="G203" s="41"/>
      <c r="H203" s="41"/>
      <c r="I203" s="41"/>
      <c r="J203" s="42">
        <f t="shared" si="24"/>
        <v>0</v>
      </c>
      <c r="K203" s="42">
        <f t="shared" si="25"/>
        <v>0</v>
      </c>
      <c r="L203" s="42">
        <f t="shared" si="26"/>
        <v>0</v>
      </c>
      <c r="M203" s="43">
        <f t="shared" si="30"/>
        <v>0</v>
      </c>
      <c r="O203" s="95">
        <f t="shared" si="27"/>
        <v>0</v>
      </c>
      <c r="P203" s="95">
        <f t="shared" si="28"/>
        <v>0</v>
      </c>
      <c r="Q203" s="95">
        <f t="shared" si="29"/>
        <v>0</v>
      </c>
      <c r="R203" s="100">
        <f t="shared" si="31"/>
        <v>0</v>
      </c>
    </row>
    <row r="204" spans="1:18" x14ac:dyDescent="0.25">
      <c r="A204" s="30"/>
      <c r="B204" s="30"/>
      <c r="C204" s="60"/>
      <c r="D204" s="66" t="str">
        <f>IF(C204="","",VLOOKUP(C204,PayScales!B:C,2,0))</f>
        <v/>
      </c>
      <c r="E204" s="40"/>
      <c r="F204" s="82"/>
      <c r="G204" s="41"/>
      <c r="H204" s="41"/>
      <c r="I204" s="41"/>
      <c r="J204" s="42">
        <f t="shared" si="24"/>
        <v>0</v>
      </c>
      <c r="K204" s="42">
        <f t="shared" si="25"/>
        <v>0</v>
      </c>
      <c r="L204" s="42">
        <f t="shared" si="26"/>
        <v>0</v>
      </c>
      <c r="M204" s="43">
        <f t="shared" si="30"/>
        <v>0</v>
      </c>
      <c r="O204" s="95">
        <f t="shared" si="27"/>
        <v>0</v>
      </c>
      <c r="P204" s="95">
        <f t="shared" si="28"/>
        <v>0</v>
      </c>
      <c r="Q204" s="95">
        <f t="shared" si="29"/>
        <v>0</v>
      </c>
      <c r="R204" s="100">
        <f t="shared" si="31"/>
        <v>0</v>
      </c>
    </row>
    <row r="205" spans="1:18" x14ac:dyDescent="0.25">
      <c r="A205" s="30"/>
      <c r="B205" s="30"/>
      <c r="C205" s="60"/>
      <c r="D205" s="66" t="str">
        <f>IF(C205="","",VLOOKUP(C205,PayScales!B:C,2,0))</f>
        <v/>
      </c>
      <c r="E205" s="40"/>
      <c r="F205" s="82"/>
      <c r="G205" s="41"/>
      <c r="H205" s="41"/>
      <c r="I205" s="41"/>
      <c r="J205" s="42">
        <f t="shared" si="24"/>
        <v>0</v>
      </c>
      <c r="K205" s="42">
        <f t="shared" si="25"/>
        <v>0</v>
      </c>
      <c r="L205" s="42">
        <f t="shared" si="26"/>
        <v>0</v>
      </c>
      <c r="M205" s="43">
        <f t="shared" si="30"/>
        <v>0</v>
      </c>
      <c r="O205" s="95">
        <f t="shared" si="27"/>
        <v>0</v>
      </c>
      <c r="P205" s="95">
        <f t="shared" si="28"/>
        <v>0</v>
      </c>
      <c r="Q205" s="95">
        <f t="shared" si="29"/>
        <v>0</v>
      </c>
      <c r="R205" s="100">
        <f t="shared" si="31"/>
        <v>0</v>
      </c>
    </row>
    <row r="206" spans="1:18" x14ac:dyDescent="0.25">
      <c r="A206" s="30"/>
      <c r="B206" s="30"/>
      <c r="C206" s="60"/>
      <c r="D206" s="66" t="str">
        <f>IF(C206="","",VLOOKUP(C206,PayScales!B:C,2,0))</f>
        <v/>
      </c>
      <c r="E206" s="40"/>
      <c r="F206" s="82"/>
      <c r="G206" s="41"/>
      <c r="H206" s="41"/>
      <c r="I206" s="41"/>
      <c r="J206" s="42">
        <f t="shared" si="24"/>
        <v>0</v>
      </c>
      <c r="K206" s="42">
        <f t="shared" si="25"/>
        <v>0</v>
      </c>
      <c r="L206" s="42">
        <f t="shared" si="26"/>
        <v>0</v>
      </c>
      <c r="M206" s="43">
        <f t="shared" si="30"/>
        <v>0</v>
      </c>
      <c r="O206" s="95">
        <f t="shared" si="27"/>
        <v>0</v>
      </c>
      <c r="P206" s="95">
        <f t="shared" si="28"/>
        <v>0</v>
      </c>
      <c r="Q206" s="95">
        <f t="shared" si="29"/>
        <v>0</v>
      </c>
      <c r="R206" s="100">
        <f t="shared" si="31"/>
        <v>0</v>
      </c>
    </row>
    <row r="207" spans="1:18" x14ac:dyDescent="0.25">
      <c r="A207" s="30"/>
      <c r="B207" s="30"/>
      <c r="C207" s="60"/>
      <c r="D207" s="66" t="str">
        <f>IF(C207="","",VLOOKUP(C207,PayScales!B:C,2,0))</f>
        <v/>
      </c>
      <c r="E207" s="40"/>
      <c r="F207" s="82"/>
      <c r="G207" s="41"/>
      <c r="H207" s="41"/>
      <c r="I207" s="41"/>
      <c r="J207" s="42">
        <f t="shared" si="24"/>
        <v>0</v>
      </c>
      <c r="K207" s="42">
        <f t="shared" si="25"/>
        <v>0</v>
      </c>
      <c r="L207" s="42">
        <f t="shared" si="26"/>
        <v>0</v>
      </c>
      <c r="M207" s="43">
        <f t="shared" si="30"/>
        <v>0</v>
      </c>
      <c r="O207" s="95">
        <f t="shared" si="27"/>
        <v>0</v>
      </c>
      <c r="P207" s="95">
        <f t="shared" si="28"/>
        <v>0</v>
      </c>
      <c r="Q207" s="95">
        <f t="shared" si="29"/>
        <v>0</v>
      </c>
      <c r="R207" s="100">
        <f t="shared" si="31"/>
        <v>0</v>
      </c>
    </row>
    <row r="208" spans="1:18" x14ac:dyDescent="0.25">
      <c r="A208" s="30"/>
      <c r="B208" s="30"/>
      <c r="C208" s="60"/>
      <c r="D208" s="66" t="str">
        <f>IF(C208="","",VLOOKUP(C208,PayScales!B:C,2,0))</f>
        <v/>
      </c>
      <c r="E208" s="40"/>
      <c r="F208" s="82"/>
      <c r="G208" s="41"/>
      <c r="H208" s="41"/>
      <c r="I208" s="41"/>
      <c r="J208" s="42">
        <f t="shared" si="24"/>
        <v>0</v>
      </c>
      <c r="K208" s="42">
        <f t="shared" si="25"/>
        <v>0</v>
      </c>
      <c r="L208" s="42">
        <f t="shared" si="26"/>
        <v>0</v>
      </c>
      <c r="M208" s="43">
        <f t="shared" si="30"/>
        <v>0</v>
      </c>
      <c r="O208" s="95">
        <f t="shared" si="27"/>
        <v>0</v>
      </c>
      <c r="P208" s="95">
        <f t="shared" si="28"/>
        <v>0</v>
      </c>
      <c r="Q208" s="95">
        <f t="shared" si="29"/>
        <v>0</v>
      </c>
      <c r="R208" s="100">
        <f t="shared" si="31"/>
        <v>0</v>
      </c>
    </row>
    <row r="209" spans="1:18" x14ac:dyDescent="0.25">
      <c r="A209" s="30"/>
      <c r="B209" s="30"/>
      <c r="C209" s="60"/>
      <c r="D209" s="66" t="str">
        <f>IF(C209="","",VLOOKUP(C209,PayScales!B:C,2,0))</f>
        <v/>
      </c>
      <c r="E209" s="40"/>
      <c r="F209" s="82"/>
      <c r="G209" s="41"/>
      <c r="H209" s="41"/>
      <c r="I209" s="41"/>
      <c r="J209" s="42">
        <f t="shared" si="24"/>
        <v>0</v>
      </c>
      <c r="K209" s="42">
        <f t="shared" si="25"/>
        <v>0</v>
      </c>
      <c r="L209" s="42">
        <f t="shared" si="26"/>
        <v>0</v>
      </c>
      <c r="M209" s="43">
        <f t="shared" si="30"/>
        <v>0</v>
      </c>
      <c r="O209" s="95">
        <f t="shared" si="27"/>
        <v>0</v>
      </c>
      <c r="P209" s="95">
        <f t="shared" si="28"/>
        <v>0</v>
      </c>
      <c r="Q209" s="95">
        <f t="shared" si="29"/>
        <v>0</v>
      </c>
      <c r="R209" s="100">
        <f t="shared" si="31"/>
        <v>0</v>
      </c>
    </row>
    <row r="210" spans="1:18" x14ac:dyDescent="0.25">
      <c r="A210" s="30"/>
      <c r="B210" s="30"/>
      <c r="C210" s="60"/>
      <c r="D210" s="66" t="str">
        <f>IF(C210="","",VLOOKUP(C210,PayScales!B:C,2,0))</f>
        <v/>
      </c>
      <c r="E210" s="40"/>
      <c r="F210" s="82"/>
      <c r="G210" s="41"/>
      <c r="H210" s="41"/>
      <c r="I210" s="41"/>
      <c r="J210" s="42">
        <f t="shared" si="24"/>
        <v>0</v>
      </c>
      <c r="K210" s="42">
        <f t="shared" si="25"/>
        <v>0</v>
      </c>
      <c r="L210" s="42">
        <f t="shared" si="26"/>
        <v>0</v>
      </c>
      <c r="M210" s="43">
        <f t="shared" si="30"/>
        <v>0</v>
      </c>
      <c r="O210" s="95">
        <f t="shared" si="27"/>
        <v>0</v>
      </c>
      <c r="P210" s="95">
        <f t="shared" si="28"/>
        <v>0</v>
      </c>
      <c r="Q210" s="95">
        <f t="shared" si="29"/>
        <v>0</v>
      </c>
      <c r="R210" s="100">
        <f t="shared" si="31"/>
        <v>0</v>
      </c>
    </row>
    <row r="211" spans="1:18" x14ac:dyDescent="0.25">
      <c r="A211" s="30"/>
      <c r="B211" s="30"/>
      <c r="C211" s="60"/>
      <c r="D211" s="66" t="str">
        <f>IF(C211="","",VLOOKUP(C211,PayScales!B:C,2,0))</f>
        <v/>
      </c>
      <c r="E211" s="40"/>
      <c r="F211" s="82"/>
      <c r="G211" s="41"/>
      <c r="H211" s="41"/>
      <c r="I211" s="41"/>
      <c r="J211" s="42">
        <f t="shared" si="24"/>
        <v>0</v>
      </c>
      <c r="K211" s="42">
        <f t="shared" si="25"/>
        <v>0</v>
      </c>
      <c r="L211" s="42">
        <f t="shared" si="26"/>
        <v>0</v>
      </c>
      <c r="M211" s="43">
        <f t="shared" si="30"/>
        <v>0</v>
      </c>
      <c r="O211" s="95">
        <f t="shared" si="27"/>
        <v>0</v>
      </c>
      <c r="P211" s="95">
        <f t="shared" si="28"/>
        <v>0</v>
      </c>
      <c r="Q211" s="95">
        <f t="shared" si="29"/>
        <v>0</v>
      </c>
      <c r="R211" s="100">
        <f t="shared" si="31"/>
        <v>0</v>
      </c>
    </row>
    <row r="212" spans="1:18" x14ac:dyDescent="0.25">
      <c r="A212" s="30"/>
      <c r="B212" s="30"/>
      <c r="C212" s="60"/>
      <c r="D212" s="66" t="str">
        <f>IF(C212="","",VLOOKUP(C212,PayScales!B:C,2,0))</f>
        <v/>
      </c>
      <c r="E212" s="40"/>
      <c r="F212" s="82"/>
      <c r="G212" s="41"/>
      <c r="H212" s="41"/>
      <c r="I212" s="41"/>
      <c r="J212" s="42">
        <f t="shared" si="24"/>
        <v>0</v>
      </c>
      <c r="K212" s="42">
        <f t="shared" si="25"/>
        <v>0</v>
      </c>
      <c r="L212" s="42">
        <f t="shared" si="26"/>
        <v>0</v>
      </c>
      <c r="M212" s="43">
        <f t="shared" si="30"/>
        <v>0</v>
      </c>
      <c r="O212" s="95">
        <f t="shared" si="27"/>
        <v>0</v>
      </c>
      <c r="P212" s="95">
        <f t="shared" si="28"/>
        <v>0</v>
      </c>
      <c r="Q212" s="95">
        <f t="shared" si="29"/>
        <v>0</v>
      </c>
      <c r="R212" s="100">
        <f t="shared" si="31"/>
        <v>0</v>
      </c>
    </row>
    <row r="213" spans="1:18" x14ac:dyDescent="0.25">
      <c r="A213" s="30"/>
      <c r="B213" s="30"/>
      <c r="C213" s="60"/>
      <c r="D213" s="66" t="str">
        <f>IF(C213="","",VLOOKUP(C213,PayScales!B:C,2,0))</f>
        <v/>
      </c>
      <c r="E213" s="40"/>
      <c r="F213" s="82"/>
      <c r="G213" s="41"/>
      <c r="H213" s="41"/>
      <c r="I213" s="41"/>
      <c r="J213" s="42">
        <f t="shared" si="24"/>
        <v>0</v>
      </c>
      <c r="K213" s="42">
        <f t="shared" si="25"/>
        <v>0</v>
      </c>
      <c r="L213" s="42">
        <f t="shared" si="26"/>
        <v>0</v>
      </c>
      <c r="M213" s="43">
        <f t="shared" si="30"/>
        <v>0</v>
      </c>
      <c r="O213" s="95">
        <f t="shared" si="27"/>
        <v>0</v>
      </c>
      <c r="P213" s="95">
        <f t="shared" si="28"/>
        <v>0</v>
      </c>
      <c r="Q213" s="95">
        <f t="shared" si="29"/>
        <v>0</v>
      </c>
      <c r="R213" s="100">
        <f t="shared" si="31"/>
        <v>0</v>
      </c>
    </row>
    <row r="214" spans="1:18" x14ac:dyDescent="0.25">
      <c r="A214" s="30"/>
      <c r="B214" s="30"/>
      <c r="C214" s="60"/>
      <c r="D214" s="66" t="str">
        <f>IF(C214="","",VLOOKUP(C214,PayScales!B:C,2,0))</f>
        <v/>
      </c>
      <c r="E214" s="40"/>
      <c r="F214" s="82"/>
      <c r="G214" s="41"/>
      <c r="H214" s="41"/>
      <c r="I214" s="41"/>
      <c r="J214" s="42">
        <f t="shared" si="24"/>
        <v>0</v>
      </c>
      <c r="K214" s="42">
        <f t="shared" si="25"/>
        <v>0</v>
      </c>
      <c r="L214" s="42">
        <f t="shared" si="26"/>
        <v>0</v>
      </c>
      <c r="M214" s="43">
        <f t="shared" si="30"/>
        <v>0</v>
      </c>
      <c r="O214" s="95">
        <f t="shared" si="27"/>
        <v>0</v>
      </c>
      <c r="P214" s="95">
        <f t="shared" si="28"/>
        <v>0</v>
      </c>
      <c r="Q214" s="95">
        <f t="shared" si="29"/>
        <v>0</v>
      </c>
      <c r="R214" s="100">
        <f t="shared" si="31"/>
        <v>0</v>
      </c>
    </row>
    <row r="215" spans="1:18" x14ac:dyDescent="0.25">
      <c r="A215" s="30"/>
      <c r="B215" s="30"/>
      <c r="C215" s="60"/>
      <c r="D215" s="66" t="str">
        <f>IF(C215="","",VLOOKUP(C215,PayScales!B:C,2,0))</f>
        <v/>
      </c>
      <c r="E215" s="40"/>
      <c r="F215" s="82"/>
      <c r="G215" s="41"/>
      <c r="H215" s="41"/>
      <c r="I215" s="41"/>
      <c r="J215" s="42">
        <f t="shared" si="24"/>
        <v>0</v>
      </c>
      <c r="K215" s="42">
        <f t="shared" si="25"/>
        <v>0</v>
      </c>
      <c r="L215" s="42">
        <f t="shared" si="26"/>
        <v>0</v>
      </c>
      <c r="M215" s="43">
        <f t="shared" si="30"/>
        <v>0</v>
      </c>
      <c r="O215" s="95">
        <f t="shared" si="27"/>
        <v>0</v>
      </c>
      <c r="P215" s="95">
        <f t="shared" si="28"/>
        <v>0</v>
      </c>
      <c r="Q215" s="95">
        <f t="shared" si="29"/>
        <v>0</v>
      </c>
      <c r="R215" s="100">
        <f t="shared" si="31"/>
        <v>0</v>
      </c>
    </row>
    <row r="216" spans="1:18" x14ac:dyDescent="0.25">
      <c r="A216" s="30"/>
      <c r="B216" s="30"/>
      <c r="C216" s="60"/>
      <c r="D216" s="66" t="str">
        <f>IF(C216="","",VLOOKUP(C216,PayScales!B:C,2,0))</f>
        <v/>
      </c>
      <c r="E216" s="40"/>
      <c r="F216" s="82"/>
      <c r="G216" s="41"/>
      <c r="H216" s="41"/>
      <c r="I216" s="41"/>
      <c r="J216" s="42">
        <f t="shared" si="24"/>
        <v>0</v>
      </c>
      <c r="K216" s="42">
        <f t="shared" si="25"/>
        <v>0</v>
      </c>
      <c r="L216" s="42">
        <f t="shared" si="26"/>
        <v>0</v>
      </c>
      <c r="M216" s="43">
        <f t="shared" si="30"/>
        <v>0</v>
      </c>
      <c r="O216" s="95">
        <f t="shared" si="27"/>
        <v>0</v>
      </c>
      <c r="P216" s="95">
        <f t="shared" si="28"/>
        <v>0</v>
      </c>
      <c r="Q216" s="95">
        <f t="shared" si="29"/>
        <v>0</v>
      </c>
      <c r="R216" s="100">
        <f t="shared" si="31"/>
        <v>0</v>
      </c>
    </row>
    <row r="217" spans="1:18" x14ac:dyDescent="0.25">
      <c r="A217" s="30"/>
      <c r="B217" s="30"/>
      <c r="C217" s="60"/>
      <c r="D217" s="66" t="str">
        <f>IF(C217="","",VLOOKUP(C217,PayScales!B:C,2,0))</f>
        <v/>
      </c>
      <c r="E217" s="40"/>
      <c r="F217" s="82"/>
      <c r="G217" s="41"/>
      <c r="H217" s="41"/>
      <c r="I217" s="41"/>
      <c r="J217" s="42">
        <f t="shared" si="24"/>
        <v>0</v>
      </c>
      <c r="K217" s="42">
        <f t="shared" si="25"/>
        <v>0</v>
      </c>
      <c r="L217" s="42">
        <f t="shared" si="26"/>
        <v>0</v>
      </c>
      <c r="M217" s="43">
        <f t="shared" si="30"/>
        <v>0</v>
      </c>
      <c r="O217" s="95">
        <f t="shared" si="27"/>
        <v>0</v>
      </c>
      <c r="P217" s="95">
        <f t="shared" si="28"/>
        <v>0</v>
      </c>
      <c r="Q217" s="95">
        <f t="shared" si="29"/>
        <v>0</v>
      </c>
      <c r="R217" s="100">
        <f t="shared" si="31"/>
        <v>0</v>
      </c>
    </row>
    <row r="218" spans="1:18" x14ac:dyDescent="0.25">
      <c r="A218" s="30"/>
      <c r="B218" s="30"/>
      <c r="C218" s="60"/>
      <c r="D218" s="66" t="str">
        <f>IF(C218="","",VLOOKUP(C218,PayScales!B:C,2,0))</f>
        <v/>
      </c>
      <c r="E218" s="40"/>
      <c r="F218" s="82"/>
      <c r="G218" s="41"/>
      <c r="H218" s="41"/>
      <c r="I218" s="41"/>
      <c r="J218" s="42">
        <f t="shared" si="24"/>
        <v>0</v>
      </c>
      <c r="K218" s="42">
        <f t="shared" si="25"/>
        <v>0</v>
      </c>
      <c r="L218" s="42">
        <f t="shared" si="26"/>
        <v>0</v>
      </c>
      <c r="M218" s="43">
        <f t="shared" si="30"/>
        <v>0</v>
      </c>
      <c r="O218" s="95">
        <f t="shared" si="27"/>
        <v>0</v>
      </c>
      <c r="P218" s="95">
        <f t="shared" si="28"/>
        <v>0</v>
      </c>
      <c r="Q218" s="95">
        <f t="shared" si="29"/>
        <v>0</v>
      </c>
      <c r="R218" s="100">
        <f t="shared" si="31"/>
        <v>0</v>
      </c>
    </row>
    <row r="219" spans="1:18" x14ac:dyDescent="0.25">
      <c r="A219" s="30"/>
      <c r="B219" s="30"/>
      <c r="C219" s="60"/>
      <c r="D219" s="66" t="str">
        <f>IF(C219="","",VLOOKUP(C219,PayScales!B:C,2,0))</f>
        <v/>
      </c>
      <c r="E219" s="40"/>
      <c r="F219" s="82"/>
      <c r="G219" s="41"/>
      <c r="H219" s="41"/>
      <c r="I219" s="41"/>
      <c r="J219" s="42">
        <f t="shared" si="24"/>
        <v>0</v>
      </c>
      <c r="K219" s="42">
        <f t="shared" si="25"/>
        <v>0</v>
      </c>
      <c r="L219" s="42">
        <f t="shared" si="26"/>
        <v>0</v>
      </c>
      <c r="M219" s="43">
        <f t="shared" si="30"/>
        <v>0</v>
      </c>
      <c r="O219" s="95">
        <f t="shared" si="27"/>
        <v>0</v>
      </c>
      <c r="P219" s="95">
        <f t="shared" si="28"/>
        <v>0</v>
      </c>
      <c r="Q219" s="95">
        <f t="shared" si="29"/>
        <v>0</v>
      </c>
      <c r="R219" s="100">
        <f t="shared" si="31"/>
        <v>0</v>
      </c>
    </row>
    <row r="220" spans="1:18" x14ac:dyDescent="0.25">
      <c r="A220" s="30"/>
      <c r="B220" s="30"/>
      <c r="C220" s="60"/>
      <c r="D220" s="66" t="str">
        <f>IF(C220="","",VLOOKUP(C220,PayScales!B:C,2,0))</f>
        <v/>
      </c>
      <c r="E220" s="40"/>
      <c r="F220" s="82"/>
      <c r="G220" s="41"/>
      <c r="H220" s="41"/>
      <c r="I220" s="41"/>
      <c r="J220" s="42">
        <f t="shared" si="24"/>
        <v>0</v>
      </c>
      <c r="K220" s="42">
        <f t="shared" si="25"/>
        <v>0</v>
      </c>
      <c r="L220" s="42">
        <f t="shared" si="26"/>
        <v>0</v>
      </c>
      <c r="M220" s="43">
        <f t="shared" si="30"/>
        <v>0</v>
      </c>
      <c r="O220" s="95">
        <f t="shared" si="27"/>
        <v>0</v>
      </c>
      <c r="P220" s="95">
        <f t="shared" si="28"/>
        <v>0</v>
      </c>
      <c r="Q220" s="95">
        <f t="shared" si="29"/>
        <v>0</v>
      </c>
      <c r="R220" s="100">
        <f t="shared" si="31"/>
        <v>0</v>
      </c>
    </row>
    <row r="221" spans="1:18" x14ac:dyDescent="0.25">
      <c r="A221" s="30"/>
      <c r="B221" s="30"/>
      <c r="C221" s="60"/>
      <c r="D221" s="66" t="str">
        <f>IF(C221="","",VLOOKUP(C221,PayScales!B:C,2,0))</f>
        <v/>
      </c>
      <c r="E221" s="40"/>
      <c r="F221" s="82"/>
      <c r="G221" s="41"/>
      <c r="H221" s="41"/>
      <c r="I221" s="41"/>
      <c r="J221" s="42">
        <f t="shared" si="24"/>
        <v>0</v>
      </c>
      <c r="K221" s="42">
        <f t="shared" si="25"/>
        <v>0</v>
      </c>
      <c r="L221" s="42">
        <f t="shared" si="26"/>
        <v>0</v>
      </c>
      <c r="M221" s="43">
        <f t="shared" si="30"/>
        <v>0</v>
      </c>
      <c r="O221" s="95">
        <f t="shared" si="27"/>
        <v>0</v>
      </c>
      <c r="P221" s="95">
        <f t="shared" si="28"/>
        <v>0</v>
      </c>
      <c r="Q221" s="95">
        <f t="shared" si="29"/>
        <v>0</v>
      </c>
      <c r="R221" s="100">
        <f t="shared" si="31"/>
        <v>0</v>
      </c>
    </row>
    <row r="222" spans="1:18" x14ac:dyDescent="0.25">
      <c r="A222" s="30"/>
      <c r="B222" s="30"/>
      <c r="C222" s="60"/>
      <c r="D222" s="66" t="str">
        <f>IF(C222="","",VLOOKUP(C222,PayScales!B:C,2,0))</f>
        <v/>
      </c>
      <c r="E222" s="40"/>
      <c r="F222" s="82"/>
      <c r="G222" s="41"/>
      <c r="H222" s="41"/>
      <c r="I222" s="41"/>
      <c r="J222" s="42">
        <f t="shared" si="24"/>
        <v>0</v>
      </c>
      <c r="K222" s="42">
        <f t="shared" si="25"/>
        <v>0</v>
      </c>
      <c r="L222" s="42">
        <f t="shared" si="26"/>
        <v>0</v>
      </c>
      <c r="M222" s="43">
        <f t="shared" si="30"/>
        <v>0</v>
      </c>
      <c r="O222" s="95">
        <f t="shared" si="27"/>
        <v>0</v>
      </c>
      <c r="P222" s="95">
        <f t="shared" si="28"/>
        <v>0</v>
      </c>
      <c r="Q222" s="95">
        <f t="shared" si="29"/>
        <v>0</v>
      </c>
      <c r="R222" s="100">
        <f t="shared" si="31"/>
        <v>0</v>
      </c>
    </row>
    <row r="223" spans="1:18" x14ac:dyDescent="0.25">
      <c r="A223" s="30"/>
      <c r="B223" s="30"/>
      <c r="C223" s="60"/>
      <c r="D223" s="66" t="str">
        <f>IF(C223="","",VLOOKUP(C223,PayScales!B:C,2,0))</f>
        <v/>
      </c>
      <c r="E223" s="40"/>
      <c r="F223" s="82"/>
      <c r="G223" s="41"/>
      <c r="H223" s="41"/>
      <c r="I223" s="41"/>
      <c r="J223" s="42">
        <f t="shared" si="24"/>
        <v>0</v>
      </c>
      <c r="K223" s="42">
        <f t="shared" si="25"/>
        <v>0</v>
      </c>
      <c r="L223" s="42">
        <f t="shared" si="26"/>
        <v>0</v>
      </c>
      <c r="M223" s="43">
        <f t="shared" si="30"/>
        <v>0</v>
      </c>
      <c r="O223" s="95">
        <f t="shared" si="27"/>
        <v>0</v>
      </c>
      <c r="P223" s="95">
        <f t="shared" si="28"/>
        <v>0</v>
      </c>
      <c r="Q223" s="95">
        <f t="shared" si="29"/>
        <v>0</v>
      </c>
      <c r="R223" s="100">
        <f t="shared" si="31"/>
        <v>0</v>
      </c>
    </row>
    <row r="224" spans="1:18" x14ac:dyDescent="0.25">
      <c r="A224" s="30"/>
      <c r="B224" s="30"/>
      <c r="C224" s="60"/>
      <c r="D224" s="66" t="str">
        <f>IF(C224="","",VLOOKUP(C224,PayScales!B:C,2,0))</f>
        <v/>
      </c>
      <c r="E224" s="40"/>
      <c r="F224" s="82"/>
      <c r="G224" s="41"/>
      <c r="H224" s="41"/>
      <c r="I224" s="41"/>
      <c r="J224" s="42">
        <f t="shared" si="24"/>
        <v>0</v>
      </c>
      <c r="K224" s="42">
        <f t="shared" si="25"/>
        <v>0</v>
      </c>
      <c r="L224" s="42">
        <f t="shared" si="26"/>
        <v>0</v>
      </c>
      <c r="M224" s="43">
        <f t="shared" si="30"/>
        <v>0</v>
      </c>
      <c r="O224" s="95">
        <f t="shared" si="27"/>
        <v>0</v>
      </c>
      <c r="P224" s="95">
        <f t="shared" si="28"/>
        <v>0</v>
      </c>
      <c r="Q224" s="95">
        <f t="shared" si="29"/>
        <v>0</v>
      </c>
      <c r="R224" s="100">
        <f t="shared" si="31"/>
        <v>0</v>
      </c>
    </row>
    <row r="225" spans="1:18" x14ac:dyDescent="0.25">
      <c r="A225" s="30"/>
      <c r="B225" s="30"/>
      <c r="C225" s="60"/>
      <c r="D225" s="66" t="str">
        <f>IF(C225="","",VLOOKUP(C225,PayScales!B:C,2,0))</f>
        <v/>
      </c>
      <c r="E225" s="40"/>
      <c r="F225" s="82"/>
      <c r="G225" s="41"/>
      <c r="H225" s="41"/>
      <c r="I225" s="41"/>
      <c r="J225" s="42">
        <f t="shared" si="24"/>
        <v>0</v>
      </c>
      <c r="K225" s="42">
        <f t="shared" si="25"/>
        <v>0</v>
      </c>
      <c r="L225" s="42">
        <f t="shared" si="26"/>
        <v>0</v>
      </c>
      <c r="M225" s="43">
        <f t="shared" si="30"/>
        <v>0</v>
      </c>
      <c r="O225" s="95">
        <f t="shared" si="27"/>
        <v>0</v>
      </c>
      <c r="P225" s="95">
        <f t="shared" si="28"/>
        <v>0</v>
      </c>
      <c r="Q225" s="95">
        <f t="shared" si="29"/>
        <v>0</v>
      </c>
      <c r="R225" s="100">
        <f t="shared" si="31"/>
        <v>0</v>
      </c>
    </row>
    <row r="226" spans="1:18" x14ac:dyDescent="0.25">
      <c r="A226" s="30"/>
      <c r="B226" s="30"/>
      <c r="C226" s="60"/>
      <c r="D226" s="66" t="str">
        <f>IF(C226="","",VLOOKUP(C226,PayScales!B:C,2,0))</f>
        <v/>
      </c>
      <c r="E226" s="40"/>
      <c r="F226" s="82"/>
      <c r="G226" s="41"/>
      <c r="H226" s="41"/>
      <c r="I226" s="41"/>
      <c r="J226" s="42">
        <f t="shared" si="24"/>
        <v>0</v>
      </c>
      <c r="K226" s="42">
        <f t="shared" si="25"/>
        <v>0</v>
      </c>
      <c r="L226" s="42">
        <f t="shared" si="26"/>
        <v>0</v>
      </c>
      <c r="M226" s="43">
        <f t="shared" si="30"/>
        <v>0</v>
      </c>
      <c r="O226" s="95">
        <f t="shared" si="27"/>
        <v>0</v>
      </c>
      <c r="P226" s="95">
        <f t="shared" si="28"/>
        <v>0</v>
      </c>
      <c r="Q226" s="95">
        <f t="shared" si="29"/>
        <v>0</v>
      </c>
      <c r="R226" s="100">
        <f t="shared" si="31"/>
        <v>0</v>
      </c>
    </row>
    <row r="227" spans="1:18" x14ac:dyDescent="0.25">
      <c r="A227" s="30"/>
      <c r="B227" s="30"/>
      <c r="C227" s="60"/>
      <c r="D227" s="66" t="str">
        <f>IF(C227="","",VLOOKUP(C227,PayScales!B:C,2,0))</f>
        <v/>
      </c>
      <c r="E227" s="40"/>
      <c r="F227" s="82"/>
      <c r="G227" s="41"/>
      <c r="H227" s="41"/>
      <c r="I227" s="41"/>
      <c r="J227" s="42">
        <f t="shared" si="24"/>
        <v>0</v>
      </c>
      <c r="K227" s="42">
        <f t="shared" si="25"/>
        <v>0</v>
      </c>
      <c r="L227" s="42">
        <f t="shared" si="26"/>
        <v>0</v>
      </c>
      <c r="M227" s="43">
        <f t="shared" si="30"/>
        <v>0</v>
      </c>
      <c r="O227" s="95">
        <f t="shared" si="27"/>
        <v>0</v>
      </c>
      <c r="P227" s="95">
        <f t="shared" si="28"/>
        <v>0</v>
      </c>
      <c r="Q227" s="95">
        <f t="shared" si="29"/>
        <v>0</v>
      </c>
      <c r="R227" s="100">
        <f t="shared" si="31"/>
        <v>0</v>
      </c>
    </row>
    <row r="228" spans="1:18" x14ac:dyDescent="0.25">
      <c r="A228" s="30"/>
      <c r="B228" s="30"/>
      <c r="C228" s="60"/>
      <c r="D228" s="66" t="str">
        <f>IF(C228="","",VLOOKUP(C228,PayScales!B:C,2,0))</f>
        <v/>
      </c>
      <c r="E228" s="40"/>
      <c r="F228" s="82"/>
      <c r="G228" s="41"/>
      <c r="H228" s="41"/>
      <c r="I228" s="41"/>
      <c r="J228" s="42">
        <f t="shared" si="24"/>
        <v>0</v>
      </c>
      <c r="K228" s="42">
        <f t="shared" si="25"/>
        <v>0</v>
      </c>
      <c r="L228" s="42">
        <f t="shared" si="26"/>
        <v>0</v>
      </c>
      <c r="M228" s="43">
        <f t="shared" si="30"/>
        <v>0</v>
      </c>
      <c r="O228" s="95">
        <f t="shared" si="27"/>
        <v>0</v>
      </c>
      <c r="P228" s="95">
        <f t="shared" si="28"/>
        <v>0</v>
      </c>
      <c r="Q228" s="95">
        <f t="shared" si="29"/>
        <v>0</v>
      </c>
      <c r="R228" s="100">
        <f t="shared" si="31"/>
        <v>0</v>
      </c>
    </row>
    <row r="229" spans="1:18" x14ac:dyDescent="0.25">
      <c r="A229" s="30"/>
      <c r="B229" s="30"/>
      <c r="C229" s="60"/>
      <c r="D229" s="66" t="str">
        <f>IF(C229="","",VLOOKUP(C229,PayScales!B:C,2,0))</f>
        <v/>
      </c>
      <c r="E229" s="40"/>
      <c r="F229" s="82"/>
      <c r="G229" s="41"/>
      <c r="H229" s="41"/>
      <c r="I229" s="41"/>
      <c r="J229" s="42">
        <f t="shared" si="24"/>
        <v>0</v>
      </c>
      <c r="K229" s="42">
        <f t="shared" si="25"/>
        <v>0</v>
      </c>
      <c r="L229" s="42">
        <f t="shared" si="26"/>
        <v>0</v>
      </c>
      <c r="M229" s="43">
        <f t="shared" si="30"/>
        <v>0</v>
      </c>
      <c r="O229" s="95">
        <f t="shared" si="27"/>
        <v>0</v>
      </c>
      <c r="P229" s="95">
        <f t="shared" si="28"/>
        <v>0</v>
      </c>
      <c r="Q229" s="95">
        <f t="shared" si="29"/>
        <v>0</v>
      </c>
      <c r="R229" s="100">
        <f t="shared" si="31"/>
        <v>0</v>
      </c>
    </row>
    <row r="230" spans="1:18" x14ac:dyDescent="0.25">
      <c r="A230" s="30"/>
      <c r="B230" s="30"/>
      <c r="C230" s="60"/>
      <c r="D230" s="66" t="str">
        <f>IF(C230="","",VLOOKUP(C230,PayScales!B:C,2,0))</f>
        <v/>
      </c>
      <c r="E230" s="40"/>
      <c r="F230" s="82"/>
      <c r="G230" s="41"/>
      <c r="H230" s="41"/>
      <c r="I230" s="41"/>
      <c r="J230" s="42">
        <f t="shared" si="24"/>
        <v>0</v>
      </c>
      <c r="K230" s="42">
        <f t="shared" si="25"/>
        <v>0</v>
      </c>
      <c r="L230" s="42">
        <f t="shared" si="26"/>
        <v>0</v>
      </c>
      <c r="M230" s="43">
        <f t="shared" si="30"/>
        <v>0</v>
      </c>
      <c r="O230" s="95">
        <f t="shared" si="27"/>
        <v>0</v>
      </c>
      <c r="P230" s="95">
        <f t="shared" si="28"/>
        <v>0</v>
      </c>
      <c r="Q230" s="95">
        <f t="shared" si="29"/>
        <v>0</v>
      </c>
      <c r="R230" s="100">
        <f t="shared" si="31"/>
        <v>0</v>
      </c>
    </row>
    <row r="231" spans="1:18" x14ac:dyDescent="0.25">
      <c r="A231" s="30"/>
      <c r="B231" s="30"/>
      <c r="C231" s="60"/>
      <c r="D231" s="66" t="str">
        <f>IF(C231="","",VLOOKUP(C231,PayScales!B:C,2,0))</f>
        <v/>
      </c>
      <c r="E231" s="40"/>
      <c r="F231" s="82"/>
      <c r="G231" s="41"/>
      <c r="H231" s="41"/>
      <c r="I231" s="41"/>
      <c r="J231" s="42">
        <f t="shared" si="24"/>
        <v>0</v>
      </c>
      <c r="K231" s="42">
        <f t="shared" si="25"/>
        <v>0</v>
      </c>
      <c r="L231" s="42">
        <f t="shared" si="26"/>
        <v>0</v>
      </c>
      <c r="M231" s="43">
        <f t="shared" si="30"/>
        <v>0</v>
      </c>
      <c r="O231" s="95">
        <f t="shared" si="27"/>
        <v>0</v>
      </c>
      <c r="P231" s="95">
        <f t="shared" si="28"/>
        <v>0</v>
      </c>
      <c r="Q231" s="95">
        <f t="shared" si="29"/>
        <v>0</v>
      </c>
      <c r="R231" s="100">
        <f t="shared" si="31"/>
        <v>0</v>
      </c>
    </row>
    <row r="232" spans="1:18" x14ac:dyDescent="0.25">
      <c r="A232" s="30"/>
      <c r="B232" s="30"/>
      <c r="C232" s="60"/>
      <c r="D232" s="66" t="str">
        <f>IF(C232="","",VLOOKUP(C232,PayScales!B:C,2,0))</f>
        <v/>
      </c>
      <c r="E232" s="40"/>
      <c r="F232" s="82"/>
      <c r="G232" s="41"/>
      <c r="H232" s="41"/>
      <c r="I232" s="41"/>
      <c r="J232" s="42">
        <f t="shared" si="24"/>
        <v>0</v>
      </c>
      <c r="K232" s="42">
        <f t="shared" si="25"/>
        <v>0</v>
      </c>
      <c r="L232" s="42">
        <f t="shared" si="26"/>
        <v>0</v>
      </c>
      <c r="M232" s="43">
        <f t="shared" si="30"/>
        <v>0</v>
      </c>
      <c r="O232" s="95">
        <f t="shared" si="27"/>
        <v>0</v>
      </c>
      <c r="P232" s="95">
        <f t="shared" si="28"/>
        <v>0</v>
      </c>
      <c r="Q232" s="95">
        <f t="shared" si="29"/>
        <v>0</v>
      </c>
      <c r="R232" s="100">
        <f t="shared" si="31"/>
        <v>0</v>
      </c>
    </row>
    <row r="233" spans="1:18" x14ac:dyDescent="0.25">
      <c r="A233" s="30"/>
      <c r="B233" s="30"/>
      <c r="C233" s="60"/>
      <c r="D233" s="66" t="str">
        <f>IF(C233="","",VLOOKUP(C233,PayScales!B:C,2,0))</f>
        <v/>
      </c>
      <c r="E233" s="40"/>
      <c r="F233" s="82"/>
      <c r="G233" s="41"/>
      <c r="H233" s="41"/>
      <c r="I233" s="41"/>
      <c r="J233" s="42">
        <f t="shared" si="24"/>
        <v>0</v>
      </c>
      <c r="K233" s="42">
        <f t="shared" si="25"/>
        <v>0</v>
      </c>
      <c r="L233" s="42">
        <f t="shared" si="26"/>
        <v>0</v>
      </c>
      <c r="M233" s="43">
        <f t="shared" si="30"/>
        <v>0</v>
      </c>
      <c r="O233" s="95">
        <f t="shared" si="27"/>
        <v>0</v>
      </c>
      <c r="P233" s="95">
        <f t="shared" si="28"/>
        <v>0</v>
      </c>
      <c r="Q233" s="95">
        <f t="shared" si="29"/>
        <v>0</v>
      </c>
      <c r="R233" s="100">
        <f t="shared" si="31"/>
        <v>0</v>
      </c>
    </row>
    <row r="234" spans="1:18" x14ac:dyDescent="0.25">
      <c r="A234" s="30"/>
      <c r="B234" s="30"/>
      <c r="C234" s="60"/>
      <c r="D234" s="66" t="str">
        <f>IF(C234="","",VLOOKUP(C234,PayScales!B:C,2,0))</f>
        <v/>
      </c>
      <c r="E234" s="40"/>
      <c r="F234" s="82"/>
      <c r="G234" s="41"/>
      <c r="H234" s="41"/>
      <c r="I234" s="41"/>
      <c r="J234" s="42">
        <f t="shared" si="24"/>
        <v>0</v>
      </c>
      <c r="K234" s="42">
        <f t="shared" si="25"/>
        <v>0</v>
      </c>
      <c r="L234" s="42">
        <f t="shared" si="26"/>
        <v>0</v>
      </c>
      <c r="M234" s="43">
        <f t="shared" si="30"/>
        <v>0</v>
      </c>
      <c r="O234" s="95">
        <f t="shared" si="27"/>
        <v>0</v>
      </c>
      <c r="P234" s="95">
        <f t="shared" si="28"/>
        <v>0</v>
      </c>
      <c r="Q234" s="95">
        <f t="shared" si="29"/>
        <v>0</v>
      </c>
      <c r="R234" s="100">
        <f t="shared" si="31"/>
        <v>0</v>
      </c>
    </row>
    <row r="235" spans="1:18" x14ac:dyDescent="0.25">
      <c r="A235" s="30"/>
      <c r="B235" s="30"/>
      <c r="C235" s="60"/>
      <c r="D235" s="66" t="str">
        <f>IF(C235="","",VLOOKUP(C235,PayScales!B:C,2,0))</f>
        <v/>
      </c>
      <c r="E235" s="40"/>
      <c r="F235" s="82"/>
      <c r="G235" s="41"/>
      <c r="H235" s="41"/>
      <c r="I235" s="41"/>
      <c r="J235" s="42">
        <f t="shared" si="24"/>
        <v>0</v>
      </c>
      <c r="K235" s="42">
        <f t="shared" si="25"/>
        <v>0</v>
      </c>
      <c r="L235" s="42">
        <f t="shared" si="26"/>
        <v>0</v>
      </c>
      <c r="M235" s="43">
        <f t="shared" si="30"/>
        <v>0</v>
      </c>
      <c r="O235" s="95">
        <f t="shared" si="27"/>
        <v>0</v>
      </c>
      <c r="P235" s="95">
        <f t="shared" si="28"/>
        <v>0</v>
      </c>
      <c r="Q235" s="95">
        <f t="shared" si="29"/>
        <v>0</v>
      </c>
      <c r="R235" s="100">
        <f t="shared" si="31"/>
        <v>0</v>
      </c>
    </row>
    <row r="236" spans="1:18" x14ac:dyDescent="0.25">
      <c r="A236" s="30"/>
      <c r="B236" s="30"/>
      <c r="C236" s="60"/>
      <c r="D236" s="66" t="str">
        <f>IF(C236="","",VLOOKUP(C236,PayScales!B:C,2,0))</f>
        <v/>
      </c>
      <c r="E236" s="40"/>
      <c r="F236" s="82"/>
      <c r="G236" s="41"/>
      <c r="H236" s="41"/>
      <c r="I236" s="41"/>
      <c r="J236" s="42">
        <f t="shared" si="24"/>
        <v>0</v>
      </c>
      <c r="K236" s="42">
        <f t="shared" si="25"/>
        <v>0</v>
      </c>
      <c r="L236" s="42">
        <f t="shared" si="26"/>
        <v>0</v>
      </c>
      <c r="M236" s="43">
        <f t="shared" si="30"/>
        <v>0</v>
      </c>
      <c r="O236" s="95">
        <f t="shared" si="27"/>
        <v>0</v>
      </c>
      <c r="P236" s="95">
        <f t="shared" si="28"/>
        <v>0</v>
      </c>
      <c r="Q236" s="95">
        <f t="shared" si="29"/>
        <v>0</v>
      </c>
      <c r="R236" s="100">
        <f t="shared" si="31"/>
        <v>0</v>
      </c>
    </row>
    <row r="237" spans="1:18" x14ac:dyDescent="0.25">
      <c r="A237" s="30"/>
      <c r="B237" s="30"/>
      <c r="C237" s="60"/>
      <c r="D237" s="66" t="str">
        <f>IF(C237="","",VLOOKUP(C237,PayScales!B:C,2,0))</f>
        <v/>
      </c>
      <c r="E237" s="40"/>
      <c r="F237" s="82"/>
      <c r="G237" s="41"/>
      <c r="H237" s="41"/>
      <c r="I237" s="41"/>
      <c r="J237" s="42">
        <f t="shared" si="24"/>
        <v>0</v>
      </c>
      <c r="K237" s="42">
        <f t="shared" si="25"/>
        <v>0</v>
      </c>
      <c r="L237" s="42">
        <f t="shared" si="26"/>
        <v>0</v>
      </c>
      <c r="M237" s="43">
        <f t="shared" si="30"/>
        <v>0</v>
      </c>
      <c r="O237" s="95">
        <f t="shared" si="27"/>
        <v>0</v>
      </c>
      <c r="P237" s="95">
        <f t="shared" si="28"/>
        <v>0</v>
      </c>
      <c r="Q237" s="95">
        <f t="shared" si="29"/>
        <v>0</v>
      </c>
      <c r="R237" s="100">
        <f t="shared" si="31"/>
        <v>0</v>
      </c>
    </row>
    <row r="238" spans="1:18" x14ac:dyDescent="0.25">
      <c r="A238" s="30"/>
      <c r="B238" s="30"/>
      <c r="C238" s="60"/>
      <c r="D238" s="66" t="str">
        <f>IF(C238="","",VLOOKUP(C238,PayScales!B:C,2,0))</f>
        <v/>
      </c>
      <c r="E238" s="40"/>
      <c r="F238" s="82"/>
      <c r="G238" s="41"/>
      <c r="H238" s="41"/>
      <c r="I238" s="41"/>
      <c r="J238" s="42">
        <f t="shared" si="24"/>
        <v>0</v>
      </c>
      <c r="K238" s="42">
        <f t="shared" si="25"/>
        <v>0</v>
      </c>
      <c r="L238" s="42">
        <f t="shared" si="26"/>
        <v>0</v>
      </c>
      <c r="M238" s="43">
        <f t="shared" si="30"/>
        <v>0</v>
      </c>
      <c r="O238" s="95">
        <f t="shared" si="27"/>
        <v>0</v>
      </c>
      <c r="P238" s="95">
        <f t="shared" si="28"/>
        <v>0</v>
      </c>
      <c r="Q238" s="95">
        <f t="shared" si="29"/>
        <v>0</v>
      </c>
      <c r="R238" s="100">
        <f t="shared" si="31"/>
        <v>0</v>
      </c>
    </row>
    <row r="239" spans="1:18" x14ac:dyDescent="0.25">
      <c r="A239" s="30"/>
      <c r="B239" s="30"/>
      <c r="C239" s="60"/>
      <c r="D239" s="66" t="str">
        <f>IF(C239="","",VLOOKUP(C239,PayScales!B:C,2,0))</f>
        <v/>
      </c>
      <c r="E239" s="40"/>
      <c r="F239" s="82"/>
      <c r="G239" s="41"/>
      <c r="H239" s="41"/>
      <c r="I239" s="41"/>
      <c r="J239" s="42">
        <f t="shared" si="24"/>
        <v>0</v>
      </c>
      <c r="K239" s="42">
        <f t="shared" si="25"/>
        <v>0</v>
      </c>
      <c r="L239" s="42">
        <f t="shared" si="26"/>
        <v>0</v>
      </c>
      <c r="M239" s="43">
        <f t="shared" si="30"/>
        <v>0</v>
      </c>
      <c r="O239" s="95">
        <f t="shared" si="27"/>
        <v>0</v>
      </c>
      <c r="P239" s="95">
        <f t="shared" si="28"/>
        <v>0</v>
      </c>
      <c r="Q239" s="95">
        <f t="shared" si="29"/>
        <v>0</v>
      </c>
      <c r="R239" s="100">
        <f t="shared" si="31"/>
        <v>0</v>
      </c>
    </row>
    <row r="240" spans="1:18" x14ac:dyDescent="0.25">
      <c r="A240" s="30"/>
      <c r="B240" s="30"/>
      <c r="C240" s="60"/>
      <c r="D240" s="66" t="str">
        <f>IF(C240="","",VLOOKUP(C240,PayScales!B:C,2,0))</f>
        <v/>
      </c>
      <c r="E240" s="40"/>
      <c r="F240" s="82"/>
      <c r="G240" s="41"/>
      <c r="H240" s="41"/>
      <c r="I240" s="41"/>
      <c r="J240" s="42">
        <f t="shared" si="24"/>
        <v>0</v>
      </c>
      <c r="K240" s="42">
        <f t="shared" si="25"/>
        <v>0</v>
      </c>
      <c r="L240" s="42">
        <f t="shared" si="26"/>
        <v>0</v>
      </c>
      <c r="M240" s="43">
        <f t="shared" si="30"/>
        <v>0</v>
      </c>
      <c r="O240" s="95">
        <f t="shared" si="27"/>
        <v>0</v>
      </c>
      <c r="P240" s="95">
        <f t="shared" si="28"/>
        <v>0</v>
      </c>
      <c r="Q240" s="95">
        <f t="shared" si="29"/>
        <v>0</v>
      </c>
      <c r="R240" s="100">
        <f t="shared" si="31"/>
        <v>0</v>
      </c>
    </row>
    <row r="241" spans="1:18" x14ac:dyDescent="0.25">
      <c r="A241" s="30"/>
      <c r="B241" s="30"/>
      <c r="C241" s="60"/>
      <c r="D241" s="66" t="str">
        <f>IF(C241="","",VLOOKUP(C241,PayScales!B:C,2,0))</f>
        <v/>
      </c>
      <c r="E241" s="40"/>
      <c r="F241" s="82"/>
      <c r="G241" s="41"/>
      <c r="H241" s="41"/>
      <c r="I241" s="41"/>
      <c r="J241" s="42">
        <f t="shared" si="24"/>
        <v>0</v>
      </c>
      <c r="K241" s="42">
        <f t="shared" si="25"/>
        <v>0</v>
      </c>
      <c r="L241" s="42">
        <f t="shared" si="26"/>
        <v>0</v>
      </c>
      <c r="M241" s="43">
        <f t="shared" si="30"/>
        <v>0</v>
      </c>
      <c r="O241" s="95">
        <f t="shared" si="27"/>
        <v>0</v>
      </c>
      <c r="P241" s="95">
        <f t="shared" si="28"/>
        <v>0</v>
      </c>
      <c r="Q241" s="95">
        <f t="shared" si="29"/>
        <v>0</v>
      </c>
      <c r="R241" s="100">
        <f t="shared" si="31"/>
        <v>0</v>
      </c>
    </row>
    <row r="242" spans="1:18" x14ac:dyDescent="0.25">
      <c r="A242" s="30"/>
      <c r="B242" s="30"/>
      <c r="C242" s="60"/>
      <c r="D242" s="66" t="str">
        <f>IF(C242="","",VLOOKUP(C242,PayScales!B:C,2,0))</f>
        <v/>
      </c>
      <c r="E242" s="40"/>
      <c r="F242" s="82"/>
      <c r="G242" s="41"/>
      <c r="H242" s="41"/>
      <c r="I242" s="41"/>
      <c r="J242" s="42">
        <f t="shared" si="24"/>
        <v>0</v>
      </c>
      <c r="K242" s="42">
        <f t="shared" si="25"/>
        <v>0</v>
      </c>
      <c r="L242" s="42">
        <f t="shared" si="26"/>
        <v>0</v>
      </c>
      <c r="M242" s="43">
        <f t="shared" si="30"/>
        <v>0</v>
      </c>
      <c r="O242" s="95">
        <f t="shared" si="27"/>
        <v>0</v>
      </c>
      <c r="P242" s="95">
        <f t="shared" si="28"/>
        <v>0</v>
      </c>
      <c r="Q242" s="95">
        <f t="shared" si="29"/>
        <v>0</v>
      </c>
      <c r="R242" s="100">
        <f t="shared" si="31"/>
        <v>0</v>
      </c>
    </row>
    <row r="243" spans="1:18" x14ac:dyDescent="0.25">
      <c r="A243" s="30"/>
      <c r="B243" s="30"/>
      <c r="C243" s="60"/>
      <c r="D243" s="66" t="str">
        <f>IF(C243="","",VLOOKUP(C243,PayScales!B:C,2,0))</f>
        <v/>
      </c>
      <c r="E243" s="40"/>
      <c r="F243" s="82"/>
      <c r="G243" s="41"/>
      <c r="H243" s="41"/>
      <c r="I243" s="41"/>
      <c r="J243" s="42">
        <f t="shared" si="24"/>
        <v>0</v>
      </c>
      <c r="K243" s="42">
        <f t="shared" si="25"/>
        <v>0</v>
      </c>
      <c r="L243" s="42">
        <f t="shared" si="26"/>
        <v>0</v>
      </c>
      <c r="M243" s="43">
        <f t="shared" si="30"/>
        <v>0</v>
      </c>
      <c r="O243" s="95">
        <f t="shared" si="27"/>
        <v>0</v>
      </c>
      <c r="P243" s="95">
        <f t="shared" si="28"/>
        <v>0</v>
      </c>
      <c r="Q243" s="95">
        <f t="shared" si="29"/>
        <v>0</v>
      </c>
      <c r="R243" s="100">
        <f t="shared" si="31"/>
        <v>0</v>
      </c>
    </row>
    <row r="244" spans="1:18" x14ac:dyDescent="0.25">
      <c r="A244" s="30"/>
      <c r="B244" s="30"/>
      <c r="C244" s="60"/>
      <c r="D244" s="66" t="str">
        <f>IF(C244="","",VLOOKUP(C244,PayScales!B:C,2,0))</f>
        <v/>
      </c>
      <c r="E244" s="40"/>
      <c r="F244" s="82"/>
      <c r="G244" s="41"/>
      <c r="H244" s="41"/>
      <c r="I244" s="41"/>
      <c r="J244" s="42">
        <f t="shared" si="24"/>
        <v>0</v>
      </c>
      <c r="K244" s="42">
        <f t="shared" si="25"/>
        <v>0</v>
      </c>
      <c r="L244" s="42">
        <f t="shared" si="26"/>
        <v>0</v>
      </c>
      <c r="M244" s="43">
        <f t="shared" si="30"/>
        <v>0</v>
      </c>
      <c r="O244" s="95">
        <f t="shared" si="27"/>
        <v>0</v>
      </c>
      <c r="P244" s="95">
        <f t="shared" si="28"/>
        <v>0</v>
      </c>
      <c r="Q244" s="95">
        <f t="shared" si="29"/>
        <v>0</v>
      </c>
      <c r="R244" s="100">
        <f t="shared" si="31"/>
        <v>0</v>
      </c>
    </row>
    <row r="245" spans="1:18" x14ac:dyDescent="0.25">
      <c r="A245" s="30"/>
      <c r="B245" s="30"/>
      <c r="C245" s="60"/>
      <c r="D245" s="66" t="str">
        <f>IF(C245="","",VLOOKUP(C245,PayScales!B:C,2,0))</f>
        <v/>
      </c>
      <c r="E245" s="40"/>
      <c r="F245" s="82"/>
      <c r="G245" s="41"/>
      <c r="H245" s="41"/>
      <c r="I245" s="41"/>
      <c r="J245" s="42">
        <f t="shared" si="24"/>
        <v>0</v>
      </c>
      <c r="K245" s="42">
        <f t="shared" si="25"/>
        <v>0</v>
      </c>
      <c r="L245" s="42">
        <f t="shared" si="26"/>
        <v>0</v>
      </c>
      <c r="M245" s="43">
        <f t="shared" si="30"/>
        <v>0</v>
      </c>
      <c r="O245" s="95">
        <f t="shared" si="27"/>
        <v>0</v>
      </c>
      <c r="P245" s="95">
        <f t="shared" si="28"/>
        <v>0</v>
      </c>
      <c r="Q245" s="95">
        <f t="shared" si="29"/>
        <v>0</v>
      </c>
      <c r="R245" s="100">
        <f t="shared" si="31"/>
        <v>0</v>
      </c>
    </row>
    <row r="246" spans="1:18" x14ac:dyDescent="0.25">
      <c r="A246" s="30"/>
      <c r="B246" s="30"/>
      <c r="C246" s="60"/>
      <c r="D246" s="66" t="str">
        <f>IF(C246="","",VLOOKUP(C246,PayScales!B:C,2,0))</f>
        <v/>
      </c>
      <c r="E246" s="40"/>
      <c r="F246" s="82"/>
      <c r="G246" s="41"/>
      <c r="H246" s="41"/>
      <c r="I246" s="41"/>
      <c r="J246" s="42">
        <f t="shared" si="24"/>
        <v>0</v>
      </c>
      <c r="K246" s="42">
        <f t="shared" si="25"/>
        <v>0</v>
      </c>
      <c r="L246" s="42">
        <f t="shared" si="26"/>
        <v>0</v>
      </c>
      <c r="M246" s="43">
        <f t="shared" si="30"/>
        <v>0</v>
      </c>
      <c r="O246" s="95">
        <f t="shared" si="27"/>
        <v>0</v>
      </c>
      <c r="P246" s="95">
        <f t="shared" si="28"/>
        <v>0</v>
      </c>
      <c r="Q246" s="95">
        <f t="shared" si="29"/>
        <v>0</v>
      </c>
      <c r="R246" s="100">
        <f t="shared" si="31"/>
        <v>0</v>
      </c>
    </row>
    <row r="247" spans="1:18" x14ac:dyDescent="0.25">
      <c r="A247" s="30"/>
      <c r="B247" s="30"/>
      <c r="C247" s="60"/>
      <c r="D247" s="66" t="str">
        <f>IF(C247="","",VLOOKUP(C247,PayScales!B:C,2,0))</f>
        <v/>
      </c>
      <c r="E247" s="40"/>
      <c r="F247" s="82"/>
      <c r="G247" s="41"/>
      <c r="H247" s="41"/>
      <c r="I247" s="41"/>
      <c r="J247" s="42">
        <f t="shared" si="24"/>
        <v>0</v>
      </c>
      <c r="K247" s="42">
        <f t="shared" si="25"/>
        <v>0</v>
      </c>
      <c r="L247" s="42">
        <f t="shared" si="26"/>
        <v>0</v>
      </c>
      <c r="M247" s="43">
        <f t="shared" si="30"/>
        <v>0</v>
      </c>
      <c r="O247" s="95">
        <f t="shared" si="27"/>
        <v>0</v>
      </c>
      <c r="P247" s="95">
        <f t="shared" si="28"/>
        <v>0</v>
      </c>
      <c r="Q247" s="95">
        <f t="shared" si="29"/>
        <v>0</v>
      </c>
      <c r="R247" s="100">
        <f t="shared" si="31"/>
        <v>0</v>
      </c>
    </row>
    <row r="248" spans="1:18" x14ac:dyDescent="0.25">
      <c r="A248" s="30"/>
      <c r="B248" s="30"/>
      <c r="C248" s="60"/>
      <c r="D248" s="66" t="str">
        <f>IF(C248="","",VLOOKUP(C248,PayScales!B:C,2,0))</f>
        <v/>
      </c>
      <c r="E248" s="40"/>
      <c r="F248" s="82"/>
      <c r="G248" s="41"/>
      <c r="H248" s="41"/>
      <c r="I248" s="41"/>
      <c r="J248" s="42">
        <f t="shared" si="24"/>
        <v>0</v>
      </c>
      <c r="K248" s="42">
        <f t="shared" si="25"/>
        <v>0</v>
      </c>
      <c r="L248" s="42">
        <f t="shared" si="26"/>
        <v>0</v>
      </c>
      <c r="M248" s="43">
        <f t="shared" si="30"/>
        <v>0</v>
      </c>
      <c r="O248" s="95">
        <f t="shared" si="27"/>
        <v>0</v>
      </c>
      <c r="P248" s="95">
        <f t="shared" si="28"/>
        <v>0</v>
      </c>
      <c r="Q248" s="95">
        <f t="shared" si="29"/>
        <v>0</v>
      </c>
      <c r="R248" s="100">
        <f t="shared" si="31"/>
        <v>0</v>
      </c>
    </row>
    <row r="249" spans="1:18" x14ac:dyDescent="0.25">
      <c r="A249" s="30"/>
      <c r="B249" s="30"/>
      <c r="C249" s="60"/>
      <c r="D249" s="66" t="str">
        <f>IF(C249="","",VLOOKUP(C249,PayScales!B:C,2,0))</f>
        <v/>
      </c>
      <c r="E249" s="40"/>
      <c r="F249" s="82"/>
      <c r="G249" s="41"/>
      <c r="H249" s="41"/>
      <c r="I249" s="41"/>
      <c r="J249" s="42">
        <f t="shared" si="24"/>
        <v>0</v>
      </c>
      <c r="K249" s="42">
        <f t="shared" si="25"/>
        <v>0</v>
      </c>
      <c r="L249" s="42">
        <f t="shared" si="26"/>
        <v>0</v>
      </c>
      <c r="M249" s="43">
        <f t="shared" si="30"/>
        <v>0</v>
      </c>
      <c r="O249" s="95">
        <f t="shared" si="27"/>
        <v>0</v>
      </c>
      <c r="P249" s="95">
        <f t="shared" si="28"/>
        <v>0</v>
      </c>
      <c r="Q249" s="95">
        <f t="shared" si="29"/>
        <v>0</v>
      </c>
      <c r="R249" s="100">
        <f t="shared" si="31"/>
        <v>0</v>
      </c>
    </row>
    <row r="250" spans="1:18" x14ac:dyDescent="0.25">
      <c r="A250" s="30"/>
      <c r="B250" s="30"/>
      <c r="C250" s="60"/>
      <c r="D250" s="66" t="str">
        <f>IF(C250="","",VLOOKUP(C250,PayScales!B:C,2,0))</f>
        <v/>
      </c>
      <c r="E250" s="40"/>
      <c r="F250" s="82"/>
      <c r="G250" s="41"/>
      <c r="H250" s="41"/>
      <c r="I250" s="41"/>
      <c r="J250" s="42">
        <f t="shared" si="24"/>
        <v>0</v>
      </c>
      <c r="K250" s="42">
        <f t="shared" si="25"/>
        <v>0</v>
      </c>
      <c r="L250" s="42">
        <f t="shared" si="26"/>
        <v>0</v>
      </c>
      <c r="M250" s="43">
        <f t="shared" si="30"/>
        <v>0</v>
      </c>
      <c r="O250" s="95">
        <f t="shared" si="27"/>
        <v>0</v>
      </c>
      <c r="P250" s="95">
        <f t="shared" si="28"/>
        <v>0</v>
      </c>
      <c r="Q250" s="95">
        <f t="shared" si="29"/>
        <v>0</v>
      </c>
      <c r="R250" s="100">
        <f t="shared" si="31"/>
        <v>0</v>
      </c>
    </row>
    <row r="251" spans="1:18" x14ac:dyDescent="0.25">
      <c r="A251" s="30"/>
      <c r="B251" s="30"/>
      <c r="C251" s="60"/>
      <c r="D251" s="66" t="str">
        <f>IF(C251="","",VLOOKUP(C251,PayScales!B:C,2,0))</f>
        <v/>
      </c>
      <c r="E251" s="40"/>
      <c r="F251" s="82"/>
      <c r="G251" s="41"/>
      <c r="H251" s="41"/>
      <c r="I251" s="41"/>
      <c r="J251" s="42">
        <f t="shared" si="24"/>
        <v>0</v>
      </c>
      <c r="K251" s="42">
        <f t="shared" si="25"/>
        <v>0</v>
      </c>
      <c r="L251" s="42">
        <f t="shared" si="26"/>
        <v>0</v>
      </c>
      <c r="M251" s="43">
        <f t="shared" si="30"/>
        <v>0</v>
      </c>
      <c r="O251" s="95">
        <f t="shared" si="27"/>
        <v>0</v>
      </c>
      <c r="P251" s="95">
        <f t="shared" si="28"/>
        <v>0</v>
      </c>
      <c r="Q251" s="95">
        <f t="shared" si="29"/>
        <v>0</v>
      </c>
      <c r="R251" s="100">
        <f t="shared" si="31"/>
        <v>0</v>
      </c>
    </row>
    <row r="252" spans="1:18" x14ac:dyDescent="0.25">
      <c r="A252" s="30"/>
      <c r="B252" s="30"/>
      <c r="C252" s="60"/>
      <c r="D252" s="66" t="str">
        <f>IF(C252="","",VLOOKUP(C252,PayScales!B:C,2,0))</f>
        <v/>
      </c>
      <c r="E252" s="40"/>
      <c r="F252" s="82"/>
      <c r="G252" s="41"/>
      <c r="H252" s="41"/>
      <c r="I252" s="41"/>
      <c r="J252" s="42">
        <f t="shared" si="24"/>
        <v>0</v>
      </c>
      <c r="K252" s="42">
        <f t="shared" si="25"/>
        <v>0</v>
      </c>
      <c r="L252" s="42">
        <f t="shared" si="26"/>
        <v>0</v>
      </c>
      <c r="M252" s="43">
        <f t="shared" si="30"/>
        <v>0</v>
      </c>
      <c r="O252" s="95">
        <f t="shared" si="27"/>
        <v>0</v>
      </c>
      <c r="P252" s="95">
        <f t="shared" si="28"/>
        <v>0</v>
      </c>
      <c r="Q252" s="95">
        <f t="shared" si="29"/>
        <v>0</v>
      </c>
      <c r="R252" s="100">
        <f t="shared" si="31"/>
        <v>0</v>
      </c>
    </row>
    <row r="253" spans="1:18" x14ac:dyDescent="0.25">
      <c r="A253" s="30"/>
      <c r="B253" s="30"/>
      <c r="C253" s="60"/>
      <c r="D253" s="66" t="str">
        <f>IF(C253="","",VLOOKUP(C253,PayScales!B:C,2,0))</f>
        <v/>
      </c>
      <c r="E253" s="40"/>
      <c r="F253" s="82"/>
      <c r="G253" s="41"/>
      <c r="H253" s="41"/>
      <c r="I253" s="41"/>
      <c r="J253" s="42">
        <f t="shared" si="24"/>
        <v>0</v>
      </c>
      <c r="K253" s="42">
        <f t="shared" si="25"/>
        <v>0</v>
      </c>
      <c r="L253" s="42">
        <f t="shared" si="26"/>
        <v>0</v>
      </c>
      <c r="M253" s="43">
        <f t="shared" si="30"/>
        <v>0</v>
      </c>
      <c r="O253" s="95">
        <f t="shared" si="27"/>
        <v>0</v>
      </c>
      <c r="P253" s="95">
        <f t="shared" si="28"/>
        <v>0</v>
      </c>
      <c r="Q253" s="95">
        <f t="shared" si="29"/>
        <v>0</v>
      </c>
      <c r="R253" s="100">
        <f t="shared" si="31"/>
        <v>0</v>
      </c>
    </row>
    <row r="254" spans="1:18" x14ac:dyDescent="0.25">
      <c r="A254" s="30"/>
      <c r="B254" s="30"/>
      <c r="C254" s="60"/>
      <c r="D254" s="66" t="str">
        <f>IF(C254="","",VLOOKUP(C254,PayScales!B:C,2,0))</f>
        <v/>
      </c>
      <c r="E254" s="40"/>
      <c r="F254" s="82"/>
      <c r="G254" s="41"/>
      <c r="H254" s="41"/>
      <c r="I254" s="41"/>
      <c r="J254" s="42">
        <f t="shared" si="24"/>
        <v>0</v>
      </c>
      <c r="K254" s="42">
        <f t="shared" si="25"/>
        <v>0</v>
      </c>
      <c r="L254" s="42">
        <f t="shared" si="26"/>
        <v>0</v>
      </c>
      <c r="M254" s="43">
        <f t="shared" si="30"/>
        <v>0</v>
      </c>
      <c r="O254" s="95">
        <f t="shared" si="27"/>
        <v>0</v>
      </c>
      <c r="P254" s="95">
        <f t="shared" si="28"/>
        <v>0</v>
      </c>
      <c r="Q254" s="95">
        <f t="shared" si="29"/>
        <v>0</v>
      </c>
      <c r="R254" s="100">
        <f t="shared" si="31"/>
        <v>0</v>
      </c>
    </row>
    <row r="255" spans="1:18" x14ac:dyDescent="0.25">
      <c r="A255" s="30"/>
      <c r="B255" s="30"/>
      <c r="C255" s="60"/>
      <c r="D255" s="66" t="str">
        <f>IF(C255="","",VLOOKUP(C255,PayScales!B:C,2,0))</f>
        <v/>
      </c>
      <c r="E255" s="40"/>
      <c r="F255" s="82"/>
      <c r="G255" s="41"/>
      <c r="H255" s="41"/>
      <c r="I255" s="41"/>
      <c r="J255" s="42">
        <f t="shared" si="24"/>
        <v>0</v>
      </c>
      <c r="K255" s="42">
        <f t="shared" si="25"/>
        <v>0</v>
      </c>
      <c r="L255" s="42">
        <f t="shared" si="26"/>
        <v>0</v>
      </c>
      <c r="M255" s="43">
        <f t="shared" si="30"/>
        <v>0</v>
      </c>
      <c r="O255" s="95">
        <f t="shared" si="27"/>
        <v>0</v>
      </c>
      <c r="P255" s="95">
        <f t="shared" si="28"/>
        <v>0</v>
      </c>
      <c r="Q255" s="95">
        <f t="shared" si="29"/>
        <v>0</v>
      </c>
      <c r="R255" s="100">
        <f t="shared" si="31"/>
        <v>0</v>
      </c>
    </row>
    <row r="256" spans="1:18" x14ac:dyDescent="0.25">
      <c r="A256" s="30"/>
      <c r="B256" s="30"/>
      <c r="C256" s="60"/>
      <c r="D256" s="66" t="str">
        <f>IF(C256="","",VLOOKUP(C256,PayScales!B:C,2,0))</f>
        <v/>
      </c>
      <c r="E256" s="40"/>
      <c r="F256" s="82"/>
      <c r="G256" s="41"/>
      <c r="H256" s="41"/>
      <c r="I256" s="41"/>
      <c r="J256" s="42">
        <f t="shared" si="24"/>
        <v>0</v>
      </c>
      <c r="K256" s="42">
        <f t="shared" si="25"/>
        <v>0</v>
      </c>
      <c r="L256" s="42">
        <f t="shared" si="26"/>
        <v>0</v>
      </c>
      <c r="M256" s="43">
        <f t="shared" si="30"/>
        <v>0</v>
      </c>
      <c r="O256" s="95">
        <f t="shared" si="27"/>
        <v>0</v>
      </c>
      <c r="P256" s="95">
        <f t="shared" si="28"/>
        <v>0</v>
      </c>
      <c r="Q256" s="95">
        <f t="shared" si="29"/>
        <v>0</v>
      </c>
      <c r="R256" s="100">
        <f t="shared" si="31"/>
        <v>0</v>
      </c>
    </row>
    <row r="257" spans="1:18" x14ac:dyDescent="0.25">
      <c r="A257" s="30"/>
      <c r="B257" s="30"/>
      <c r="C257" s="60"/>
      <c r="D257" s="66" t="str">
        <f>IF(C257="","",VLOOKUP(C257,PayScales!B:C,2,0))</f>
        <v/>
      </c>
      <c r="E257" s="40"/>
      <c r="F257" s="82"/>
      <c r="G257" s="41"/>
      <c r="H257" s="41"/>
      <c r="I257" s="41"/>
      <c r="J257" s="42">
        <f t="shared" si="24"/>
        <v>0</v>
      </c>
      <c r="K257" s="42">
        <f t="shared" si="25"/>
        <v>0</v>
      </c>
      <c r="L257" s="42">
        <f t="shared" si="26"/>
        <v>0</v>
      </c>
      <c r="M257" s="43">
        <f t="shared" si="30"/>
        <v>0</v>
      </c>
      <c r="O257" s="95">
        <f t="shared" si="27"/>
        <v>0</v>
      </c>
      <c r="P257" s="95">
        <f t="shared" si="28"/>
        <v>0</v>
      </c>
      <c r="Q257" s="95">
        <f t="shared" si="29"/>
        <v>0</v>
      </c>
      <c r="R257" s="100">
        <f t="shared" si="31"/>
        <v>0</v>
      </c>
    </row>
    <row r="258" spans="1:18" x14ac:dyDescent="0.25">
      <c r="A258" s="30"/>
      <c r="B258" s="30"/>
      <c r="C258" s="60"/>
      <c r="D258" s="66" t="str">
        <f>IF(C258="","",VLOOKUP(C258,PayScales!B:C,2,0))</f>
        <v/>
      </c>
      <c r="E258" s="40"/>
      <c r="F258" s="82"/>
      <c r="G258" s="41"/>
      <c r="H258" s="41"/>
      <c r="I258" s="41"/>
      <c r="J258" s="42">
        <f t="shared" si="24"/>
        <v>0</v>
      </c>
      <c r="K258" s="42">
        <f t="shared" si="25"/>
        <v>0</v>
      </c>
      <c r="L258" s="42">
        <f t="shared" si="26"/>
        <v>0</v>
      </c>
      <c r="M258" s="43">
        <f t="shared" si="30"/>
        <v>0</v>
      </c>
      <c r="O258" s="95">
        <f t="shared" si="27"/>
        <v>0</v>
      </c>
      <c r="P258" s="95">
        <f t="shared" si="28"/>
        <v>0</v>
      </c>
      <c r="Q258" s="95">
        <f t="shared" si="29"/>
        <v>0</v>
      </c>
      <c r="R258" s="100">
        <f t="shared" si="31"/>
        <v>0</v>
      </c>
    </row>
    <row r="259" spans="1:18" x14ac:dyDescent="0.25">
      <c r="A259" s="30"/>
      <c r="B259" s="30"/>
      <c r="C259" s="60"/>
      <c r="D259" s="66" t="str">
        <f>IF(C259="","",VLOOKUP(C259,PayScales!B:C,2,0))</f>
        <v/>
      </c>
      <c r="E259" s="40"/>
      <c r="F259" s="82"/>
      <c r="G259" s="41"/>
      <c r="H259" s="41"/>
      <c r="I259" s="41"/>
      <c r="J259" s="42">
        <f t="shared" si="24"/>
        <v>0</v>
      </c>
      <c r="K259" s="42">
        <f t="shared" si="25"/>
        <v>0</v>
      </c>
      <c r="L259" s="42">
        <f t="shared" si="26"/>
        <v>0</v>
      </c>
      <c r="M259" s="43">
        <f t="shared" si="30"/>
        <v>0</v>
      </c>
      <c r="O259" s="95">
        <f t="shared" si="27"/>
        <v>0</v>
      </c>
      <c r="P259" s="95">
        <f t="shared" si="28"/>
        <v>0</v>
      </c>
      <c r="Q259" s="95">
        <f t="shared" si="29"/>
        <v>0</v>
      </c>
      <c r="R259" s="100">
        <f t="shared" si="31"/>
        <v>0</v>
      </c>
    </row>
    <row r="260" spans="1:18" x14ac:dyDescent="0.25">
      <c r="A260" s="30"/>
      <c r="B260" s="30"/>
      <c r="C260" s="60"/>
      <c r="D260" s="66" t="str">
        <f>IF(C260="","",VLOOKUP(C260,PayScales!B:C,2,0))</f>
        <v/>
      </c>
      <c r="E260" s="40"/>
      <c r="F260" s="82"/>
      <c r="G260" s="41"/>
      <c r="H260" s="41"/>
      <c r="I260" s="41"/>
      <c r="J260" s="42">
        <f t="shared" ref="J260:J323" si="32">IF(C260="",0,(G260*(VLOOKUP(C260,Rates,5,FALSE)))*(VLOOKUP(F260,Frequency,2,FALSE)))</f>
        <v>0</v>
      </c>
      <c r="K260" s="42">
        <f t="shared" ref="K260:K323" si="33">IF(C260="",0,(H260*(VLOOKUP(C260,Rates,6,FALSE)))*(VLOOKUP(F260,Frequency,2,FALSE)))</f>
        <v>0</v>
      </c>
      <c r="L260" s="42">
        <f t="shared" ref="L260:L323" si="34">IF(C260="",0,(I260*(VLOOKUP(C260,Rates,7,FALSE)))*(VLOOKUP(F260,Frequency,2,FALSE)))</f>
        <v>0</v>
      </c>
      <c r="M260" s="43">
        <f t="shared" si="30"/>
        <v>0</v>
      </c>
      <c r="O260" s="95">
        <f t="shared" ref="O260:O323" si="35">IF($C260="",0,G260*(VLOOKUP($F260,Frequency,2,FALSE)))</f>
        <v>0</v>
      </c>
      <c r="P260" s="95">
        <f t="shared" ref="P260:P323" si="36">IF($C260="",0,H260*(VLOOKUP($F260,Frequency,2,FALSE)))</f>
        <v>0</v>
      </c>
      <c r="Q260" s="95">
        <f t="shared" ref="Q260:Q323" si="37">IF($C260="",0,I260*(VLOOKUP($F260,Frequency,2,FALSE)))</f>
        <v>0</v>
      </c>
      <c r="R260" s="100">
        <f t="shared" si="31"/>
        <v>0</v>
      </c>
    </row>
    <row r="261" spans="1:18" x14ac:dyDescent="0.25">
      <c r="A261" s="30"/>
      <c r="B261" s="30"/>
      <c r="C261" s="60"/>
      <c r="D261" s="66" t="str">
        <f>IF(C261="","",VLOOKUP(C261,PayScales!B:C,2,0))</f>
        <v/>
      </c>
      <c r="E261" s="40"/>
      <c r="F261" s="82"/>
      <c r="G261" s="41"/>
      <c r="H261" s="41"/>
      <c r="I261" s="41"/>
      <c r="J261" s="42">
        <f t="shared" si="32"/>
        <v>0</v>
      </c>
      <c r="K261" s="42">
        <f t="shared" si="33"/>
        <v>0</v>
      </c>
      <c r="L261" s="42">
        <f t="shared" si="34"/>
        <v>0</v>
      </c>
      <c r="M261" s="43">
        <f t="shared" ref="M261:M324" si="38">SUM(J261:L261)</f>
        <v>0</v>
      </c>
      <c r="O261" s="95">
        <f t="shared" si="35"/>
        <v>0</v>
      </c>
      <c r="P261" s="95">
        <f t="shared" si="36"/>
        <v>0</v>
      </c>
      <c r="Q261" s="95">
        <f t="shared" si="37"/>
        <v>0</v>
      </c>
      <c r="R261" s="100">
        <f t="shared" ref="R261:R324" si="39">((O261*7.5)*60)+(P261*60)+Q261</f>
        <v>0</v>
      </c>
    </row>
    <row r="262" spans="1:18" x14ac:dyDescent="0.25">
      <c r="A262" s="30"/>
      <c r="B262" s="30"/>
      <c r="C262" s="60"/>
      <c r="D262" s="66" t="str">
        <f>IF(C262="","",VLOOKUP(C262,PayScales!B:C,2,0))</f>
        <v/>
      </c>
      <c r="E262" s="40"/>
      <c r="F262" s="82"/>
      <c r="G262" s="41"/>
      <c r="H262" s="41"/>
      <c r="I262" s="41"/>
      <c r="J262" s="42">
        <f t="shared" si="32"/>
        <v>0</v>
      </c>
      <c r="K262" s="42">
        <f t="shared" si="33"/>
        <v>0</v>
      </c>
      <c r="L262" s="42">
        <f t="shared" si="34"/>
        <v>0</v>
      </c>
      <c r="M262" s="43">
        <f t="shared" si="38"/>
        <v>0</v>
      </c>
      <c r="O262" s="95">
        <f t="shared" si="35"/>
        <v>0</v>
      </c>
      <c r="P262" s="95">
        <f t="shared" si="36"/>
        <v>0</v>
      </c>
      <c r="Q262" s="95">
        <f t="shared" si="37"/>
        <v>0</v>
      </c>
      <c r="R262" s="100">
        <f t="shared" si="39"/>
        <v>0</v>
      </c>
    </row>
    <row r="263" spans="1:18" x14ac:dyDescent="0.25">
      <c r="A263" s="30"/>
      <c r="B263" s="30"/>
      <c r="C263" s="60"/>
      <c r="D263" s="66" t="str">
        <f>IF(C263="","",VLOOKUP(C263,PayScales!B:C,2,0))</f>
        <v/>
      </c>
      <c r="E263" s="40"/>
      <c r="F263" s="82"/>
      <c r="G263" s="41"/>
      <c r="H263" s="41"/>
      <c r="I263" s="41"/>
      <c r="J263" s="42">
        <f t="shared" si="32"/>
        <v>0</v>
      </c>
      <c r="K263" s="42">
        <f t="shared" si="33"/>
        <v>0</v>
      </c>
      <c r="L263" s="42">
        <f t="shared" si="34"/>
        <v>0</v>
      </c>
      <c r="M263" s="43">
        <f t="shared" si="38"/>
        <v>0</v>
      </c>
      <c r="O263" s="95">
        <f t="shared" si="35"/>
        <v>0</v>
      </c>
      <c r="P263" s="95">
        <f t="shared" si="36"/>
        <v>0</v>
      </c>
      <c r="Q263" s="95">
        <f t="shared" si="37"/>
        <v>0</v>
      </c>
      <c r="R263" s="100">
        <f t="shared" si="39"/>
        <v>0</v>
      </c>
    </row>
    <row r="264" spans="1:18" x14ac:dyDescent="0.25">
      <c r="A264" s="30"/>
      <c r="B264" s="30"/>
      <c r="C264" s="60"/>
      <c r="D264" s="66" t="str">
        <f>IF(C264="","",VLOOKUP(C264,PayScales!B:C,2,0))</f>
        <v/>
      </c>
      <c r="E264" s="40"/>
      <c r="F264" s="82"/>
      <c r="G264" s="41"/>
      <c r="H264" s="41"/>
      <c r="I264" s="41"/>
      <c r="J264" s="42">
        <f t="shared" si="32"/>
        <v>0</v>
      </c>
      <c r="K264" s="42">
        <f t="shared" si="33"/>
        <v>0</v>
      </c>
      <c r="L264" s="42">
        <f t="shared" si="34"/>
        <v>0</v>
      </c>
      <c r="M264" s="43">
        <f t="shared" si="38"/>
        <v>0</v>
      </c>
      <c r="O264" s="95">
        <f t="shared" si="35"/>
        <v>0</v>
      </c>
      <c r="P264" s="95">
        <f t="shared" si="36"/>
        <v>0</v>
      </c>
      <c r="Q264" s="95">
        <f t="shared" si="37"/>
        <v>0</v>
      </c>
      <c r="R264" s="100">
        <f t="shared" si="39"/>
        <v>0</v>
      </c>
    </row>
    <row r="265" spans="1:18" x14ac:dyDescent="0.25">
      <c r="A265" s="30"/>
      <c r="B265" s="30"/>
      <c r="C265" s="60"/>
      <c r="D265" s="66" t="str">
        <f>IF(C265="","",VLOOKUP(C265,PayScales!B:C,2,0))</f>
        <v/>
      </c>
      <c r="E265" s="40"/>
      <c r="F265" s="82"/>
      <c r="G265" s="41"/>
      <c r="H265" s="41"/>
      <c r="I265" s="41"/>
      <c r="J265" s="42">
        <f t="shared" si="32"/>
        <v>0</v>
      </c>
      <c r="K265" s="42">
        <f t="shared" si="33"/>
        <v>0</v>
      </c>
      <c r="L265" s="42">
        <f t="shared" si="34"/>
        <v>0</v>
      </c>
      <c r="M265" s="43">
        <f t="shared" si="38"/>
        <v>0</v>
      </c>
      <c r="O265" s="95">
        <f t="shared" si="35"/>
        <v>0</v>
      </c>
      <c r="P265" s="95">
        <f t="shared" si="36"/>
        <v>0</v>
      </c>
      <c r="Q265" s="95">
        <f t="shared" si="37"/>
        <v>0</v>
      </c>
      <c r="R265" s="100">
        <f t="shared" si="39"/>
        <v>0</v>
      </c>
    </row>
    <row r="266" spans="1:18" x14ac:dyDescent="0.25">
      <c r="A266" s="30"/>
      <c r="B266" s="30"/>
      <c r="C266" s="60"/>
      <c r="D266" s="66" t="str">
        <f>IF(C266="","",VLOOKUP(C266,PayScales!B:C,2,0))</f>
        <v/>
      </c>
      <c r="E266" s="40"/>
      <c r="F266" s="82"/>
      <c r="G266" s="41"/>
      <c r="H266" s="41"/>
      <c r="I266" s="41"/>
      <c r="J266" s="42">
        <f t="shared" si="32"/>
        <v>0</v>
      </c>
      <c r="K266" s="42">
        <f t="shared" si="33"/>
        <v>0</v>
      </c>
      <c r="L266" s="42">
        <f t="shared" si="34"/>
        <v>0</v>
      </c>
      <c r="M266" s="43">
        <f t="shared" si="38"/>
        <v>0</v>
      </c>
      <c r="O266" s="95">
        <f t="shared" si="35"/>
        <v>0</v>
      </c>
      <c r="P266" s="95">
        <f t="shared" si="36"/>
        <v>0</v>
      </c>
      <c r="Q266" s="95">
        <f t="shared" si="37"/>
        <v>0</v>
      </c>
      <c r="R266" s="100">
        <f t="shared" si="39"/>
        <v>0</v>
      </c>
    </row>
    <row r="267" spans="1:18" x14ac:dyDescent="0.25">
      <c r="A267" s="30"/>
      <c r="B267" s="30"/>
      <c r="C267" s="60"/>
      <c r="D267" s="66" t="str">
        <f>IF(C267="","",VLOOKUP(C267,PayScales!B:C,2,0))</f>
        <v/>
      </c>
      <c r="E267" s="40"/>
      <c r="F267" s="82"/>
      <c r="G267" s="41"/>
      <c r="H267" s="41"/>
      <c r="I267" s="41"/>
      <c r="J267" s="42">
        <f t="shared" si="32"/>
        <v>0</v>
      </c>
      <c r="K267" s="42">
        <f t="shared" si="33"/>
        <v>0</v>
      </c>
      <c r="L267" s="42">
        <f t="shared" si="34"/>
        <v>0</v>
      </c>
      <c r="M267" s="43">
        <f t="shared" si="38"/>
        <v>0</v>
      </c>
      <c r="O267" s="95">
        <f t="shared" si="35"/>
        <v>0</v>
      </c>
      <c r="P267" s="95">
        <f t="shared" si="36"/>
        <v>0</v>
      </c>
      <c r="Q267" s="95">
        <f t="shared" si="37"/>
        <v>0</v>
      </c>
      <c r="R267" s="100">
        <f t="shared" si="39"/>
        <v>0</v>
      </c>
    </row>
    <row r="268" spans="1:18" x14ac:dyDescent="0.25">
      <c r="A268" s="30"/>
      <c r="B268" s="30"/>
      <c r="C268" s="60"/>
      <c r="D268" s="66" t="str">
        <f>IF(C268="","",VLOOKUP(C268,PayScales!B:C,2,0))</f>
        <v/>
      </c>
      <c r="E268" s="40"/>
      <c r="F268" s="82"/>
      <c r="G268" s="41"/>
      <c r="H268" s="41"/>
      <c r="I268" s="41"/>
      <c r="J268" s="42">
        <f t="shared" si="32"/>
        <v>0</v>
      </c>
      <c r="K268" s="42">
        <f t="shared" si="33"/>
        <v>0</v>
      </c>
      <c r="L268" s="42">
        <f t="shared" si="34"/>
        <v>0</v>
      </c>
      <c r="M268" s="43">
        <f t="shared" si="38"/>
        <v>0</v>
      </c>
      <c r="O268" s="95">
        <f t="shared" si="35"/>
        <v>0</v>
      </c>
      <c r="P268" s="95">
        <f t="shared" si="36"/>
        <v>0</v>
      </c>
      <c r="Q268" s="95">
        <f t="shared" si="37"/>
        <v>0</v>
      </c>
      <c r="R268" s="100">
        <f t="shared" si="39"/>
        <v>0</v>
      </c>
    </row>
    <row r="269" spans="1:18" x14ac:dyDescent="0.25">
      <c r="A269" s="30"/>
      <c r="B269" s="30"/>
      <c r="C269" s="60"/>
      <c r="D269" s="66" t="str">
        <f>IF(C269="","",VLOOKUP(C269,PayScales!B:C,2,0))</f>
        <v/>
      </c>
      <c r="E269" s="40"/>
      <c r="F269" s="82"/>
      <c r="G269" s="41"/>
      <c r="H269" s="41"/>
      <c r="I269" s="41"/>
      <c r="J269" s="42">
        <f t="shared" si="32"/>
        <v>0</v>
      </c>
      <c r="K269" s="42">
        <f t="shared" si="33"/>
        <v>0</v>
      </c>
      <c r="L269" s="42">
        <f t="shared" si="34"/>
        <v>0</v>
      </c>
      <c r="M269" s="43">
        <f t="shared" si="38"/>
        <v>0</v>
      </c>
      <c r="O269" s="95">
        <f t="shared" si="35"/>
        <v>0</v>
      </c>
      <c r="P269" s="95">
        <f t="shared" si="36"/>
        <v>0</v>
      </c>
      <c r="Q269" s="95">
        <f t="shared" si="37"/>
        <v>0</v>
      </c>
      <c r="R269" s="100">
        <f t="shared" si="39"/>
        <v>0</v>
      </c>
    </row>
    <row r="270" spans="1:18" x14ac:dyDescent="0.25">
      <c r="A270" s="30"/>
      <c r="B270" s="30"/>
      <c r="C270" s="60"/>
      <c r="D270" s="66" t="str">
        <f>IF(C270="","",VLOOKUP(C270,PayScales!B:C,2,0))</f>
        <v/>
      </c>
      <c r="E270" s="40"/>
      <c r="F270" s="82"/>
      <c r="G270" s="41"/>
      <c r="H270" s="41"/>
      <c r="I270" s="41"/>
      <c r="J270" s="42">
        <f t="shared" si="32"/>
        <v>0</v>
      </c>
      <c r="K270" s="42">
        <f t="shared" si="33"/>
        <v>0</v>
      </c>
      <c r="L270" s="42">
        <f t="shared" si="34"/>
        <v>0</v>
      </c>
      <c r="M270" s="43">
        <f t="shared" si="38"/>
        <v>0</v>
      </c>
      <c r="O270" s="95">
        <f t="shared" si="35"/>
        <v>0</v>
      </c>
      <c r="P270" s="95">
        <f t="shared" si="36"/>
        <v>0</v>
      </c>
      <c r="Q270" s="95">
        <f t="shared" si="37"/>
        <v>0</v>
      </c>
      <c r="R270" s="100">
        <f t="shared" si="39"/>
        <v>0</v>
      </c>
    </row>
    <row r="271" spans="1:18" x14ac:dyDescent="0.25">
      <c r="A271" s="30"/>
      <c r="B271" s="30"/>
      <c r="C271" s="60"/>
      <c r="D271" s="66" t="str">
        <f>IF(C271="","",VLOOKUP(C271,PayScales!B:C,2,0))</f>
        <v/>
      </c>
      <c r="E271" s="40"/>
      <c r="F271" s="82"/>
      <c r="G271" s="41"/>
      <c r="H271" s="41"/>
      <c r="I271" s="41"/>
      <c r="J271" s="42">
        <f t="shared" si="32"/>
        <v>0</v>
      </c>
      <c r="K271" s="42">
        <f t="shared" si="33"/>
        <v>0</v>
      </c>
      <c r="L271" s="42">
        <f t="shared" si="34"/>
        <v>0</v>
      </c>
      <c r="M271" s="43">
        <f t="shared" si="38"/>
        <v>0</v>
      </c>
      <c r="O271" s="95">
        <f t="shared" si="35"/>
        <v>0</v>
      </c>
      <c r="P271" s="95">
        <f t="shared" si="36"/>
        <v>0</v>
      </c>
      <c r="Q271" s="95">
        <f t="shared" si="37"/>
        <v>0</v>
      </c>
      <c r="R271" s="100">
        <f t="shared" si="39"/>
        <v>0</v>
      </c>
    </row>
    <row r="272" spans="1:18" x14ac:dyDescent="0.25">
      <c r="A272" s="30"/>
      <c r="B272" s="30"/>
      <c r="C272" s="60"/>
      <c r="D272" s="66" t="str">
        <f>IF(C272="","",VLOOKUP(C272,PayScales!B:C,2,0))</f>
        <v/>
      </c>
      <c r="E272" s="40"/>
      <c r="F272" s="82"/>
      <c r="G272" s="41"/>
      <c r="H272" s="41"/>
      <c r="I272" s="41"/>
      <c r="J272" s="42">
        <f t="shared" si="32"/>
        <v>0</v>
      </c>
      <c r="K272" s="42">
        <f t="shared" si="33"/>
        <v>0</v>
      </c>
      <c r="L272" s="42">
        <f t="shared" si="34"/>
        <v>0</v>
      </c>
      <c r="M272" s="43">
        <f t="shared" si="38"/>
        <v>0</v>
      </c>
      <c r="O272" s="95">
        <f t="shared" si="35"/>
        <v>0</v>
      </c>
      <c r="P272" s="95">
        <f t="shared" si="36"/>
        <v>0</v>
      </c>
      <c r="Q272" s="95">
        <f t="shared" si="37"/>
        <v>0</v>
      </c>
      <c r="R272" s="100">
        <f t="shared" si="39"/>
        <v>0</v>
      </c>
    </row>
    <row r="273" spans="1:18" x14ac:dyDescent="0.25">
      <c r="A273" s="30"/>
      <c r="B273" s="30"/>
      <c r="C273" s="60"/>
      <c r="D273" s="66" t="str">
        <f>IF(C273="","",VLOOKUP(C273,PayScales!B:C,2,0))</f>
        <v/>
      </c>
      <c r="E273" s="40"/>
      <c r="F273" s="82"/>
      <c r="G273" s="41"/>
      <c r="H273" s="41"/>
      <c r="I273" s="41"/>
      <c r="J273" s="42">
        <f t="shared" si="32"/>
        <v>0</v>
      </c>
      <c r="K273" s="42">
        <f t="shared" si="33"/>
        <v>0</v>
      </c>
      <c r="L273" s="42">
        <f t="shared" si="34"/>
        <v>0</v>
      </c>
      <c r="M273" s="43">
        <f t="shared" si="38"/>
        <v>0</v>
      </c>
      <c r="O273" s="95">
        <f t="shared" si="35"/>
        <v>0</v>
      </c>
      <c r="P273" s="95">
        <f t="shared" si="36"/>
        <v>0</v>
      </c>
      <c r="Q273" s="95">
        <f t="shared" si="37"/>
        <v>0</v>
      </c>
      <c r="R273" s="100">
        <f t="shared" si="39"/>
        <v>0</v>
      </c>
    </row>
    <row r="274" spans="1:18" x14ac:dyDescent="0.25">
      <c r="A274" s="30"/>
      <c r="B274" s="30"/>
      <c r="C274" s="60"/>
      <c r="D274" s="66" t="str">
        <f>IF(C274="","",VLOOKUP(C274,PayScales!B:C,2,0))</f>
        <v/>
      </c>
      <c r="E274" s="40"/>
      <c r="F274" s="82"/>
      <c r="G274" s="41"/>
      <c r="H274" s="41"/>
      <c r="I274" s="41"/>
      <c r="J274" s="42">
        <f t="shared" si="32"/>
        <v>0</v>
      </c>
      <c r="K274" s="42">
        <f t="shared" si="33"/>
        <v>0</v>
      </c>
      <c r="L274" s="42">
        <f t="shared" si="34"/>
        <v>0</v>
      </c>
      <c r="M274" s="43">
        <f t="shared" si="38"/>
        <v>0</v>
      </c>
      <c r="O274" s="95">
        <f t="shared" si="35"/>
        <v>0</v>
      </c>
      <c r="P274" s="95">
        <f t="shared" si="36"/>
        <v>0</v>
      </c>
      <c r="Q274" s="95">
        <f t="shared" si="37"/>
        <v>0</v>
      </c>
      <c r="R274" s="100">
        <f t="shared" si="39"/>
        <v>0</v>
      </c>
    </row>
    <row r="275" spans="1:18" x14ac:dyDescent="0.25">
      <c r="A275" s="30"/>
      <c r="B275" s="30"/>
      <c r="C275" s="60"/>
      <c r="D275" s="66" t="str">
        <f>IF(C275="","",VLOOKUP(C275,PayScales!B:C,2,0))</f>
        <v/>
      </c>
      <c r="E275" s="40"/>
      <c r="F275" s="82"/>
      <c r="G275" s="41"/>
      <c r="H275" s="41"/>
      <c r="I275" s="41"/>
      <c r="J275" s="42">
        <f t="shared" si="32"/>
        <v>0</v>
      </c>
      <c r="K275" s="42">
        <f t="shared" si="33"/>
        <v>0</v>
      </c>
      <c r="L275" s="42">
        <f t="shared" si="34"/>
        <v>0</v>
      </c>
      <c r="M275" s="43">
        <f t="shared" si="38"/>
        <v>0</v>
      </c>
      <c r="O275" s="95">
        <f t="shared" si="35"/>
        <v>0</v>
      </c>
      <c r="P275" s="95">
        <f t="shared" si="36"/>
        <v>0</v>
      </c>
      <c r="Q275" s="95">
        <f t="shared" si="37"/>
        <v>0</v>
      </c>
      <c r="R275" s="100">
        <f t="shared" si="39"/>
        <v>0</v>
      </c>
    </row>
    <row r="276" spans="1:18" x14ac:dyDescent="0.25">
      <c r="A276" s="30"/>
      <c r="B276" s="30"/>
      <c r="C276" s="60"/>
      <c r="D276" s="66" t="str">
        <f>IF(C276="","",VLOOKUP(C276,PayScales!B:C,2,0))</f>
        <v/>
      </c>
      <c r="E276" s="40"/>
      <c r="F276" s="82"/>
      <c r="G276" s="41"/>
      <c r="H276" s="41"/>
      <c r="I276" s="41"/>
      <c r="J276" s="42">
        <f t="shared" si="32"/>
        <v>0</v>
      </c>
      <c r="K276" s="42">
        <f t="shared" si="33"/>
        <v>0</v>
      </c>
      <c r="L276" s="42">
        <f t="shared" si="34"/>
        <v>0</v>
      </c>
      <c r="M276" s="43">
        <f t="shared" si="38"/>
        <v>0</v>
      </c>
      <c r="O276" s="95">
        <f t="shared" si="35"/>
        <v>0</v>
      </c>
      <c r="P276" s="95">
        <f t="shared" si="36"/>
        <v>0</v>
      </c>
      <c r="Q276" s="95">
        <f t="shared" si="37"/>
        <v>0</v>
      </c>
      <c r="R276" s="100">
        <f t="shared" si="39"/>
        <v>0</v>
      </c>
    </row>
    <row r="277" spans="1:18" x14ac:dyDescent="0.25">
      <c r="A277" s="30"/>
      <c r="B277" s="30"/>
      <c r="C277" s="60"/>
      <c r="D277" s="66" t="str">
        <f>IF(C277="","",VLOOKUP(C277,PayScales!B:C,2,0))</f>
        <v/>
      </c>
      <c r="E277" s="40"/>
      <c r="F277" s="82"/>
      <c r="G277" s="41"/>
      <c r="H277" s="41"/>
      <c r="I277" s="41"/>
      <c r="J277" s="42">
        <f t="shared" si="32"/>
        <v>0</v>
      </c>
      <c r="K277" s="42">
        <f t="shared" si="33"/>
        <v>0</v>
      </c>
      <c r="L277" s="42">
        <f t="shared" si="34"/>
        <v>0</v>
      </c>
      <c r="M277" s="43">
        <f t="shared" si="38"/>
        <v>0</v>
      </c>
      <c r="O277" s="95">
        <f t="shared" si="35"/>
        <v>0</v>
      </c>
      <c r="P277" s="95">
        <f t="shared" si="36"/>
        <v>0</v>
      </c>
      <c r="Q277" s="95">
        <f t="shared" si="37"/>
        <v>0</v>
      </c>
      <c r="R277" s="100">
        <f t="shared" si="39"/>
        <v>0</v>
      </c>
    </row>
    <row r="278" spans="1:18" x14ac:dyDescent="0.25">
      <c r="A278" s="30"/>
      <c r="B278" s="30"/>
      <c r="C278" s="60"/>
      <c r="D278" s="66" t="str">
        <f>IF(C278="","",VLOOKUP(C278,PayScales!B:C,2,0))</f>
        <v/>
      </c>
      <c r="E278" s="40"/>
      <c r="F278" s="82"/>
      <c r="G278" s="41"/>
      <c r="H278" s="41"/>
      <c r="I278" s="41"/>
      <c r="J278" s="42">
        <f t="shared" si="32"/>
        <v>0</v>
      </c>
      <c r="K278" s="42">
        <f t="shared" si="33"/>
        <v>0</v>
      </c>
      <c r="L278" s="42">
        <f t="shared" si="34"/>
        <v>0</v>
      </c>
      <c r="M278" s="43">
        <f t="shared" si="38"/>
        <v>0</v>
      </c>
      <c r="O278" s="95">
        <f t="shared" si="35"/>
        <v>0</v>
      </c>
      <c r="P278" s="95">
        <f t="shared" si="36"/>
        <v>0</v>
      </c>
      <c r="Q278" s="95">
        <f t="shared" si="37"/>
        <v>0</v>
      </c>
      <c r="R278" s="100">
        <f t="shared" si="39"/>
        <v>0</v>
      </c>
    </row>
    <row r="279" spans="1:18" x14ac:dyDescent="0.25">
      <c r="A279" s="30"/>
      <c r="B279" s="30"/>
      <c r="C279" s="60"/>
      <c r="D279" s="66" t="str">
        <f>IF(C279="","",VLOOKUP(C279,PayScales!B:C,2,0))</f>
        <v/>
      </c>
      <c r="E279" s="40"/>
      <c r="F279" s="82"/>
      <c r="G279" s="41"/>
      <c r="H279" s="41"/>
      <c r="I279" s="41"/>
      <c r="J279" s="42">
        <f t="shared" si="32"/>
        <v>0</v>
      </c>
      <c r="K279" s="42">
        <f t="shared" si="33"/>
        <v>0</v>
      </c>
      <c r="L279" s="42">
        <f t="shared" si="34"/>
        <v>0</v>
      </c>
      <c r="M279" s="43">
        <f t="shared" si="38"/>
        <v>0</v>
      </c>
      <c r="O279" s="95">
        <f t="shared" si="35"/>
        <v>0</v>
      </c>
      <c r="P279" s="95">
        <f t="shared" si="36"/>
        <v>0</v>
      </c>
      <c r="Q279" s="95">
        <f t="shared" si="37"/>
        <v>0</v>
      </c>
      <c r="R279" s="100">
        <f t="shared" si="39"/>
        <v>0</v>
      </c>
    </row>
    <row r="280" spans="1:18" x14ac:dyDescent="0.25">
      <c r="A280" s="30"/>
      <c r="B280" s="30"/>
      <c r="C280" s="60"/>
      <c r="D280" s="66" t="str">
        <f>IF(C280="","",VLOOKUP(C280,PayScales!B:C,2,0))</f>
        <v/>
      </c>
      <c r="E280" s="40"/>
      <c r="F280" s="82"/>
      <c r="G280" s="41"/>
      <c r="H280" s="41"/>
      <c r="I280" s="41"/>
      <c r="J280" s="42">
        <f t="shared" si="32"/>
        <v>0</v>
      </c>
      <c r="K280" s="42">
        <f t="shared" si="33"/>
        <v>0</v>
      </c>
      <c r="L280" s="42">
        <f t="shared" si="34"/>
        <v>0</v>
      </c>
      <c r="M280" s="43">
        <f t="shared" si="38"/>
        <v>0</v>
      </c>
      <c r="O280" s="95">
        <f t="shared" si="35"/>
        <v>0</v>
      </c>
      <c r="P280" s="95">
        <f t="shared" si="36"/>
        <v>0</v>
      </c>
      <c r="Q280" s="95">
        <f t="shared" si="37"/>
        <v>0</v>
      </c>
      <c r="R280" s="100">
        <f t="shared" si="39"/>
        <v>0</v>
      </c>
    </row>
    <row r="281" spans="1:18" x14ac:dyDescent="0.25">
      <c r="A281" s="30"/>
      <c r="B281" s="30"/>
      <c r="C281" s="60"/>
      <c r="D281" s="66" t="str">
        <f>IF(C281="","",VLOOKUP(C281,PayScales!B:C,2,0))</f>
        <v/>
      </c>
      <c r="E281" s="40"/>
      <c r="F281" s="82"/>
      <c r="G281" s="41"/>
      <c r="H281" s="41"/>
      <c r="I281" s="41"/>
      <c r="J281" s="42">
        <f t="shared" si="32"/>
        <v>0</v>
      </c>
      <c r="K281" s="42">
        <f t="shared" si="33"/>
        <v>0</v>
      </c>
      <c r="L281" s="42">
        <f t="shared" si="34"/>
        <v>0</v>
      </c>
      <c r="M281" s="43">
        <f t="shared" si="38"/>
        <v>0</v>
      </c>
      <c r="O281" s="95">
        <f t="shared" si="35"/>
        <v>0</v>
      </c>
      <c r="P281" s="95">
        <f t="shared" si="36"/>
        <v>0</v>
      </c>
      <c r="Q281" s="95">
        <f t="shared" si="37"/>
        <v>0</v>
      </c>
      <c r="R281" s="100">
        <f t="shared" si="39"/>
        <v>0</v>
      </c>
    </row>
    <row r="282" spans="1:18" x14ac:dyDescent="0.25">
      <c r="A282" s="30"/>
      <c r="B282" s="30"/>
      <c r="C282" s="60"/>
      <c r="D282" s="66" t="str">
        <f>IF(C282="","",VLOOKUP(C282,PayScales!B:C,2,0))</f>
        <v/>
      </c>
      <c r="E282" s="40"/>
      <c r="F282" s="82"/>
      <c r="G282" s="41"/>
      <c r="H282" s="41"/>
      <c r="I282" s="41"/>
      <c r="J282" s="42">
        <f t="shared" si="32"/>
        <v>0</v>
      </c>
      <c r="K282" s="42">
        <f t="shared" si="33"/>
        <v>0</v>
      </c>
      <c r="L282" s="42">
        <f t="shared" si="34"/>
        <v>0</v>
      </c>
      <c r="M282" s="43">
        <f t="shared" si="38"/>
        <v>0</v>
      </c>
      <c r="O282" s="95">
        <f t="shared" si="35"/>
        <v>0</v>
      </c>
      <c r="P282" s="95">
        <f t="shared" si="36"/>
        <v>0</v>
      </c>
      <c r="Q282" s="95">
        <f t="shared" si="37"/>
        <v>0</v>
      </c>
      <c r="R282" s="100">
        <f t="shared" si="39"/>
        <v>0</v>
      </c>
    </row>
    <row r="283" spans="1:18" x14ac:dyDescent="0.25">
      <c r="A283" s="30"/>
      <c r="B283" s="30"/>
      <c r="C283" s="60"/>
      <c r="D283" s="66" t="str">
        <f>IF(C283="","",VLOOKUP(C283,PayScales!B:C,2,0))</f>
        <v/>
      </c>
      <c r="E283" s="40"/>
      <c r="F283" s="82"/>
      <c r="G283" s="41"/>
      <c r="H283" s="41"/>
      <c r="I283" s="41"/>
      <c r="J283" s="42">
        <f t="shared" si="32"/>
        <v>0</v>
      </c>
      <c r="K283" s="42">
        <f t="shared" si="33"/>
        <v>0</v>
      </c>
      <c r="L283" s="42">
        <f t="shared" si="34"/>
        <v>0</v>
      </c>
      <c r="M283" s="43">
        <f t="shared" si="38"/>
        <v>0</v>
      </c>
      <c r="O283" s="95">
        <f t="shared" si="35"/>
        <v>0</v>
      </c>
      <c r="P283" s="95">
        <f t="shared" si="36"/>
        <v>0</v>
      </c>
      <c r="Q283" s="95">
        <f t="shared" si="37"/>
        <v>0</v>
      </c>
      <c r="R283" s="100">
        <f t="shared" si="39"/>
        <v>0</v>
      </c>
    </row>
    <row r="284" spans="1:18" x14ac:dyDescent="0.25">
      <c r="A284" s="30"/>
      <c r="B284" s="30"/>
      <c r="C284" s="60"/>
      <c r="D284" s="66" t="str">
        <f>IF(C284="","",VLOOKUP(C284,PayScales!B:C,2,0))</f>
        <v/>
      </c>
      <c r="E284" s="40"/>
      <c r="F284" s="82"/>
      <c r="G284" s="41"/>
      <c r="H284" s="41"/>
      <c r="I284" s="41"/>
      <c r="J284" s="42">
        <f t="shared" si="32"/>
        <v>0</v>
      </c>
      <c r="K284" s="42">
        <f t="shared" si="33"/>
        <v>0</v>
      </c>
      <c r="L284" s="42">
        <f t="shared" si="34"/>
        <v>0</v>
      </c>
      <c r="M284" s="43">
        <f t="shared" si="38"/>
        <v>0</v>
      </c>
      <c r="O284" s="95">
        <f t="shared" si="35"/>
        <v>0</v>
      </c>
      <c r="P284" s="95">
        <f t="shared" si="36"/>
        <v>0</v>
      </c>
      <c r="Q284" s="95">
        <f t="shared" si="37"/>
        <v>0</v>
      </c>
      <c r="R284" s="100">
        <f t="shared" si="39"/>
        <v>0</v>
      </c>
    </row>
    <row r="285" spans="1:18" x14ac:dyDescent="0.25">
      <c r="A285" s="30"/>
      <c r="B285" s="30"/>
      <c r="C285" s="60"/>
      <c r="D285" s="66" t="str">
        <f>IF(C285="","",VLOOKUP(C285,PayScales!B:C,2,0))</f>
        <v/>
      </c>
      <c r="E285" s="40"/>
      <c r="F285" s="82"/>
      <c r="G285" s="41"/>
      <c r="H285" s="41"/>
      <c r="I285" s="41"/>
      <c r="J285" s="42">
        <f t="shared" si="32"/>
        <v>0</v>
      </c>
      <c r="K285" s="42">
        <f t="shared" si="33"/>
        <v>0</v>
      </c>
      <c r="L285" s="42">
        <f t="shared" si="34"/>
        <v>0</v>
      </c>
      <c r="M285" s="43">
        <f t="shared" si="38"/>
        <v>0</v>
      </c>
      <c r="O285" s="95">
        <f t="shared" si="35"/>
        <v>0</v>
      </c>
      <c r="P285" s="95">
        <f t="shared" si="36"/>
        <v>0</v>
      </c>
      <c r="Q285" s="95">
        <f t="shared" si="37"/>
        <v>0</v>
      </c>
      <c r="R285" s="100">
        <f t="shared" si="39"/>
        <v>0</v>
      </c>
    </row>
    <row r="286" spans="1:18" x14ac:dyDescent="0.25">
      <c r="A286" s="30"/>
      <c r="B286" s="30"/>
      <c r="C286" s="60"/>
      <c r="D286" s="66" t="str">
        <f>IF(C286="","",VLOOKUP(C286,PayScales!B:C,2,0))</f>
        <v/>
      </c>
      <c r="E286" s="40"/>
      <c r="F286" s="82"/>
      <c r="G286" s="41"/>
      <c r="H286" s="41"/>
      <c r="I286" s="41"/>
      <c r="J286" s="42">
        <f t="shared" si="32"/>
        <v>0</v>
      </c>
      <c r="K286" s="42">
        <f t="shared" si="33"/>
        <v>0</v>
      </c>
      <c r="L286" s="42">
        <f t="shared" si="34"/>
        <v>0</v>
      </c>
      <c r="M286" s="43">
        <f t="shared" si="38"/>
        <v>0</v>
      </c>
      <c r="O286" s="95">
        <f t="shared" si="35"/>
        <v>0</v>
      </c>
      <c r="P286" s="95">
        <f t="shared" si="36"/>
        <v>0</v>
      </c>
      <c r="Q286" s="95">
        <f t="shared" si="37"/>
        <v>0</v>
      </c>
      <c r="R286" s="100">
        <f t="shared" si="39"/>
        <v>0</v>
      </c>
    </row>
    <row r="287" spans="1:18" x14ac:dyDescent="0.25">
      <c r="A287" s="30"/>
      <c r="B287" s="30"/>
      <c r="C287" s="60"/>
      <c r="D287" s="66" t="str">
        <f>IF(C287="","",VLOOKUP(C287,PayScales!B:C,2,0))</f>
        <v/>
      </c>
      <c r="E287" s="40"/>
      <c r="F287" s="82"/>
      <c r="G287" s="41"/>
      <c r="H287" s="41"/>
      <c r="I287" s="41"/>
      <c r="J287" s="42">
        <f t="shared" si="32"/>
        <v>0</v>
      </c>
      <c r="K287" s="42">
        <f t="shared" si="33"/>
        <v>0</v>
      </c>
      <c r="L287" s="42">
        <f t="shared" si="34"/>
        <v>0</v>
      </c>
      <c r="M287" s="43">
        <f t="shared" si="38"/>
        <v>0</v>
      </c>
      <c r="O287" s="95">
        <f t="shared" si="35"/>
        <v>0</v>
      </c>
      <c r="P287" s="95">
        <f t="shared" si="36"/>
        <v>0</v>
      </c>
      <c r="Q287" s="95">
        <f t="shared" si="37"/>
        <v>0</v>
      </c>
      <c r="R287" s="100">
        <f t="shared" si="39"/>
        <v>0</v>
      </c>
    </row>
    <row r="288" spans="1:18" x14ac:dyDescent="0.25">
      <c r="A288" s="30"/>
      <c r="B288" s="30"/>
      <c r="C288" s="60"/>
      <c r="D288" s="66" t="str">
        <f>IF(C288="","",VLOOKUP(C288,PayScales!B:C,2,0))</f>
        <v/>
      </c>
      <c r="E288" s="40"/>
      <c r="F288" s="82"/>
      <c r="G288" s="41"/>
      <c r="H288" s="41"/>
      <c r="I288" s="41"/>
      <c r="J288" s="42">
        <f t="shared" si="32"/>
        <v>0</v>
      </c>
      <c r="K288" s="42">
        <f t="shared" si="33"/>
        <v>0</v>
      </c>
      <c r="L288" s="42">
        <f t="shared" si="34"/>
        <v>0</v>
      </c>
      <c r="M288" s="43">
        <f t="shared" si="38"/>
        <v>0</v>
      </c>
      <c r="O288" s="95">
        <f t="shared" si="35"/>
        <v>0</v>
      </c>
      <c r="P288" s="95">
        <f t="shared" si="36"/>
        <v>0</v>
      </c>
      <c r="Q288" s="95">
        <f t="shared" si="37"/>
        <v>0</v>
      </c>
      <c r="R288" s="100">
        <f t="shared" si="39"/>
        <v>0</v>
      </c>
    </row>
    <row r="289" spans="1:18" x14ac:dyDescent="0.25">
      <c r="A289" s="30"/>
      <c r="B289" s="30"/>
      <c r="C289" s="60"/>
      <c r="D289" s="66" t="str">
        <f>IF(C289="","",VLOOKUP(C289,PayScales!B:C,2,0))</f>
        <v/>
      </c>
      <c r="E289" s="40"/>
      <c r="F289" s="82"/>
      <c r="G289" s="41"/>
      <c r="H289" s="41"/>
      <c r="I289" s="41"/>
      <c r="J289" s="42">
        <f t="shared" si="32"/>
        <v>0</v>
      </c>
      <c r="K289" s="42">
        <f t="shared" si="33"/>
        <v>0</v>
      </c>
      <c r="L289" s="42">
        <f t="shared" si="34"/>
        <v>0</v>
      </c>
      <c r="M289" s="43">
        <f t="shared" si="38"/>
        <v>0</v>
      </c>
      <c r="O289" s="95">
        <f t="shared" si="35"/>
        <v>0</v>
      </c>
      <c r="P289" s="95">
        <f t="shared" si="36"/>
        <v>0</v>
      </c>
      <c r="Q289" s="95">
        <f t="shared" si="37"/>
        <v>0</v>
      </c>
      <c r="R289" s="100">
        <f t="shared" si="39"/>
        <v>0</v>
      </c>
    </row>
    <row r="290" spans="1:18" x14ac:dyDescent="0.25">
      <c r="A290" s="30"/>
      <c r="B290" s="30"/>
      <c r="C290" s="60"/>
      <c r="D290" s="66" t="str">
        <f>IF(C290="","",VLOOKUP(C290,PayScales!B:C,2,0))</f>
        <v/>
      </c>
      <c r="E290" s="40"/>
      <c r="F290" s="82"/>
      <c r="G290" s="41"/>
      <c r="H290" s="41"/>
      <c r="I290" s="41"/>
      <c r="J290" s="42">
        <f t="shared" si="32"/>
        <v>0</v>
      </c>
      <c r="K290" s="42">
        <f t="shared" si="33"/>
        <v>0</v>
      </c>
      <c r="L290" s="42">
        <f t="shared" si="34"/>
        <v>0</v>
      </c>
      <c r="M290" s="43">
        <f t="shared" si="38"/>
        <v>0</v>
      </c>
      <c r="O290" s="95">
        <f t="shared" si="35"/>
        <v>0</v>
      </c>
      <c r="P290" s="95">
        <f t="shared" si="36"/>
        <v>0</v>
      </c>
      <c r="Q290" s="95">
        <f t="shared" si="37"/>
        <v>0</v>
      </c>
      <c r="R290" s="100">
        <f t="shared" si="39"/>
        <v>0</v>
      </c>
    </row>
    <row r="291" spans="1:18" x14ac:dyDescent="0.25">
      <c r="A291" s="30"/>
      <c r="B291" s="30"/>
      <c r="C291" s="60"/>
      <c r="D291" s="66" t="str">
        <f>IF(C291="","",VLOOKUP(C291,PayScales!B:C,2,0))</f>
        <v/>
      </c>
      <c r="E291" s="40"/>
      <c r="F291" s="82"/>
      <c r="G291" s="41"/>
      <c r="H291" s="41"/>
      <c r="I291" s="41"/>
      <c r="J291" s="42">
        <f t="shared" si="32"/>
        <v>0</v>
      </c>
      <c r="K291" s="42">
        <f t="shared" si="33"/>
        <v>0</v>
      </c>
      <c r="L291" s="42">
        <f t="shared" si="34"/>
        <v>0</v>
      </c>
      <c r="M291" s="43">
        <f t="shared" si="38"/>
        <v>0</v>
      </c>
      <c r="O291" s="95">
        <f t="shared" si="35"/>
        <v>0</v>
      </c>
      <c r="P291" s="95">
        <f t="shared" si="36"/>
        <v>0</v>
      </c>
      <c r="Q291" s="95">
        <f t="shared" si="37"/>
        <v>0</v>
      </c>
      <c r="R291" s="100">
        <f t="shared" si="39"/>
        <v>0</v>
      </c>
    </row>
    <row r="292" spans="1:18" x14ac:dyDescent="0.25">
      <c r="A292" s="30"/>
      <c r="B292" s="30"/>
      <c r="C292" s="60"/>
      <c r="D292" s="66" t="str">
        <f>IF(C292="","",VLOOKUP(C292,PayScales!B:C,2,0))</f>
        <v/>
      </c>
      <c r="E292" s="40"/>
      <c r="F292" s="82"/>
      <c r="G292" s="41"/>
      <c r="H292" s="41"/>
      <c r="I292" s="41"/>
      <c r="J292" s="42">
        <f t="shared" si="32"/>
        <v>0</v>
      </c>
      <c r="K292" s="42">
        <f t="shared" si="33"/>
        <v>0</v>
      </c>
      <c r="L292" s="42">
        <f t="shared" si="34"/>
        <v>0</v>
      </c>
      <c r="M292" s="43">
        <f t="shared" si="38"/>
        <v>0</v>
      </c>
      <c r="O292" s="95">
        <f t="shared" si="35"/>
        <v>0</v>
      </c>
      <c r="P292" s="95">
        <f t="shared" si="36"/>
        <v>0</v>
      </c>
      <c r="Q292" s="95">
        <f t="shared" si="37"/>
        <v>0</v>
      </c>
      <c r="R292" s="100">
        <f t="shared" si="39"/>
        <v>0</v>
      </c>
    </row>
    <row r="293" spans="1:18" x14ac:dyDescent="0.25">
      <c r="A293" s="30"/>
      <c r="B293" s="30"/>
      <c r="C293" s="60"/>
      <c r="D293" s="66" t="str">
        <f>IF(C293="","",VLOOKUP(C293,PayScales!B:C,2,0))</f>
        <v/>
      </c>
      <c r="E293" s="40"/>
      <c r="F293" s="82"/>
      <c r="G293" s="41"/>
      <c r="H293" s="41"/>
      <c r="I293" s="41"/>
      <c r="J293" s="42">
        <f t="shared" si="32"/>
        <v>0</v>
      </c>
      <c r="K293" s="42">
        <f t="shared" si="33"/>
        <v>0</v>
      </c>
      <c r="L293" s="42">
        <f t="shared" si="34"/>
        <v>0</v>
      </c>
      <c r="M293" s="43">
        <f t="shared" si="38"/>
        <v>0</v>
      </c>
      <c r="O293" s="95">
        <f t="shared" si="35"/>
        <v>0</v>
      </c>
      <c r="P293" s="95">
        <f t="shared" si="36"/>
        <v>0</v>
      </c>
      <c r="Q293" s="95">
        <f t="shared" si="37"/>
        <v>0</v>
      </c>
      <c r="R293" s="100">
        <f t="shared" si="39"/>
        <v>0</v>
      </c>
    </row>
    <row r="294" spans="1:18" x14ac:dyDescent="0.25">
      <c r="A294" s="30"/>
      <c r="B294" s="30"/>
      <c r="C294" s="60"/>
      <c r="D294" s="66" t="str">
        <f>IF(C294="","",VLOOKUP(C294,PayScales!B:C,2,0))</f>
        <v/>
      </c>
      <c r="E294" s="40"/>
      <c r="F294" s="82"/>
      <c r="G294" s="41"/>
      <c r="H294" s="41"/>
      <c r="I294" s="41"/>
      <c r="J294" s="42">
        <f t="shared" si="32"/>
        <v>0</v>
      </c>
      <c r="K294" s="42">
        <f t="shared" si="33"/>
        <v>0</v>
      </c>
      <c r="L294" s="42">
        <f t="shared" si="34"/>
        <v>0</v>
      </c>
      <c r="M294" s="43">
        <f t="shared" si="38"/>
        <v>0</v>
      </c>
      <c r="O294" s="95">
        <f t="shared" si="35"/>
        <v>0</v>
      </c>
      <c r="P294" s="95">
        <f t="shared" si="36"/>
        <v>0</v>
      </c>
      <c r="Q294" s="95">
        <f t="shared" si="37"/>
        <v>0</v>
      </c>
      <c r="R294" s="100">
        <f t="shared" si="39"/>
        <v>0</v>
      </c>
    </row>
    <row r="295" spans="1:18" x14ac:dyDescent="0.25">
      <c r="A295" s="30"/>
      <c r="B295" s="30"/>
      <c r="C295" s="60"/>
      <c r="D295" s="66" t="str">
        <f>IF(C295="","",VLOOKUP(C295,PayScales!B:C,2,0))</f>
        <v/>
      </c>
      <c r="E295" s="40"/>
      <c r="F295" s="82"/>
      <c r="G295" s="41"/>
      <c r="H295" s="41"/>
      <c r="I295" s="41"/>
      <c r="J295" s="42">
        <f t="shared" si="32"/>
        <v>0</v>
      </c>
      <c r="K295" s="42">
        <f t="shared" si="33"/>
        <v>0</v>
      </c>
      <c r="L295" s="42">
        <f t="shared" si="34"/>
        <v>0</v>
      </c>
      <c r="M295" s="43">
        <f t="shared" si="38"/>
        <v>0</v>
      </c>
      <c r="O295" s="95">
        <f t="shared" si="35"/>
        <v>0</v>
      </c>
      <c r="P295" s="95">
        <f t="shared" si="36"/>
        <v>0</v>
      </c>
      <c r="Q295" s="95">
        <f t="shared" si="37"/>
        <v>0</v>
      </c>
      <c r="R295" s="100">
        <f t="shared" si="39"/>
        <v>0</v>
      </c>
    </row>
    <row r="296" spans="1:18" x14ac:dyDescent="0.25">
      <c r="A296" s="30"/>
      <c r="B296" s="30"/>
      <c r="C296" s="60"/>
      <c r="D296" s="66" t="str">
        <f>IF(C296="","",VLOOKUP(C296,PayScales!B:C,2,0))</f>
        <v/>
      </c>
      <c r="E296" s="40"/>
      <c r="F296" s="82"/>
      <c r="G296" s="41"/>
      <c r="H296" s="41"/>
      <c r="I296" s="41"/>
      <c r="J296" s="42">
        <f t="shared" si="32"/>
        <v>0</v>
      </c>
      <c r="K296" s="42">
        <f t="shared" si="33"/>
        <v>0</v>
      </c>
      <c r="L296" s="42">
        <f t="shared" si="34"/>
        <v>0</v>
      </c>
      <c r="M296" s="43">
        <f t="shared" si="38"/>
        <v>0</v>
      </c>
      <c r="O296" s="95">
        <f t="shared" si="35"/>
        <v>0</v>
      </c>
      <c r="P296" s="95">
        <f t="shared" si="36"/>
        <v>0</v>
      </c>
      <c r="Q296" s="95">
        <f t="shared" si="37"/>
        <v>0</v>
      </c>
      <c r="R296" s="100">
        <f t="shared" si="39"/>
        <v>0</v>
      </c>
    </row>
    <row r="297" spans="1:18" x14ac:dyDescent="0.25">
      <c r="A297" s="30"/>
      <c r="B297" s="30"/>
      <c r="C297" s="60"/>
      <c r="D297" s="66" t="str">
        <f>IF(C297="","",VLOOKUP(C297,PayScales!B:C,2,0))</f>
        <v/>
      </c>
      <c r="E297" s="40"/>
      <c r="F297" s="82"/>
      <c r="G297" s="41"/>
      <c r="H297" s="41"/>
      <c r="I297" s="41"/>
      <c r="J297" s="42">
        <f t="shared" si="32"/>
        <v>0</v>
      </c>
      <c r="K297" s="42">
        <f t="shared" si="33"/>
        <v>0</v>
      </c>
      <c r="L297" s="42">
        <f t="shared" si="34"/>
        <v>0</v>
      </c>
      <c r="M297" s="43">
        <f t="shared" si="38"/>
        <v>0</v>
      </c>
      <c r="O297" s="95">
        <f t="shared" si="35"/>
        <v>0</v>
      </c>
      <c r="P297" s="95">
        <f t="shared" si="36"/>
        <v>0</v>
      </c>
      <c r="Q297" s="95">
        <f t="shared" si="37"/>
        <v>0</v>
      </c>
      <c r="R297" s="100">
        <f t="shared" si="39"/>
        <v>0</v>
      </c>
    </row>
    <row r="298" spans="1:18" x14ac:dyDescent="0.25">
      <c r="A298" s="30"/>
      <c r="B298" s="30"/>
      <c r="C298" s="60"/>
      <c r="D298" s="66" t="str">
        <f>IF(C298="","",VLOOKUP(C298,PayScales!B:C,2,0))</f>
        <v/>
      </c>
      <c r="E298" s="40"/>
      <c r="F298" s="82"/>
      <c r="G298" s="41"/>
      <c r="H298" s="41"/>
      <c r="I298" s="41"/>
      <c r="J298" s="42">
        <f t="shared" si="32"/>
        <v>0</v>
      </c>
      <c r="K298" s="42">
        <f t="shared" si="33"/>
        <v>0</v>
      </c>
      <c r="L298" s="42">
        <f t="shared" si="34"/>
        <v>0</v>
      </c>
      <c r="M298" s="43">
        <f t="shared" si="38"/>
        <v>0</v>
      </c>
      <c r="O298" s="95">
        <f t="shared" si="35"/>
        <v>0</v>
      </c>
      <c r="P298" s="95">
        <f t="shared" si="36"/>
        <v>0</v>
      </c>
      <c r="Q298" s="95">
        <f t="shared" si="37"/>
        <v>0</v>
      </c>
      <c r="R298" s="100">
        <f t="shared" si="39"/>
        <v>0</v>
      </c>
    </row>
    <row r="299" spans="1:18" x14ac:dyDescent="0.25">
      <c r="A299" s="30"/>
      <c r="B299" s="30"/>
      <c r="C299" s="60"/>
      <c r="D299" s="66" t="str">
        <f>IF(C299="","",VLOOKUP(C299,PayScales!B:C,2,0))</f>
        <v/>
      </c>
      <c r="E299" s="40"/>
      <c r="F299" s="82"/>
      <c r="G299" s="41"/>
      <c r="H299" s="41"/>
      <c r="I299" s="41"/>
      <c r="J299" s="42">
        <f t="shared" si="32"/>
        <v>0</v>
      </c>
      <c r="K299" s="42">
        <f t="shared" si="33"/>
        <v>0</v>
      </c>
      <c r="L299" s="42">
        <f t="shared" si="34"/>
        <v>0</v>
      </c>
      <c r="M299" s="43">
        <f t="shared" si="38"/>
        <v>0</v>
      </c>
      <c r="O299" s="95">
        <f t="shared" si="35"/>
        <v>0</v>
      </c>
      <c r="P299" s="95">
        <f t="shared" si="36"/>
        <v>0</v>
      </c>
      <c r="Q299" s="95">
        <f t="shared" si="37"/>
        <v>0</v>
      </c>
      <c r="R299" s="100">
        <f t="shared" si="39"/>
        <v>0</v>
      </c>
    </row>
    <row r="300" spans="1:18" x14ac:dyDescent="0.25">
      <c r="A300" s="30"/>
      <c r="B300" s="30"/>
      <c r="C300" s="60"/>
      <c r="D300" s="66" t="str">
        <f>IF(C300="","",VLOOKUP(C300,PayScales!B:C,2,0))</f>
        <v/>
      </c>
      <c r="E300" s="40"/>
      <c r="F300" s="82"/>
      <c r="G300" s="41"/>
      <c r="H300" s="41"/>
      <c r="I300" s="41"/>
      <c r="J300" s="42">
        <f t="shared" si="32"/>
        <v>0</v>
      </c>
      <c r="K300" s="42">
        <f t="shared" si="33"/>
        <v>0</v>
      </c>
      <c r="L300" s="42">
        <f t="shared" si="34"/>
        <v>0</v>
      </c>
      <c r="M300" s="43">
        <f t="shared" si="38"/>
        <v>0</v>
      </c>
      <c r="O300" s="95">
        <f t="shared" si="35"/>
        <v>0</v>
      </c>
      <c r="P300" s="95">
        <f t="shared" si="36"/>
        <v>0</v>
      </c>
      <c r="Q300" s="95">
        <f t="shared" si="37"/>
        <v>0</v>
      </c>
      <c r="R300" s="100">
        <f t="shared" si="39"/>
        <v>0</v>
      </c>
    </row>
    <row r="301" spans="1:18" x14ac:dyDescent="0.25">
      <c r="A301" s="30"/>
      <c r="B301" s="30"/>
      <c r="C301" s="60"/>
      <c r="D301" s="66" t="str">
        <f>IF(C301="","",VLOOKUP(C301,PayScales!B:C,2,0))</f>
        <v/>
      </c>
      <c r="E301" s="40"/>
      <c r="F301" s="82"/>
      <c r="G301" s="41"/>
      <c r="H301" s="41"/>
      <c r="I301" s="41"/>
      <c r="J301" s="42">
        <f t="shared" si="32"/>
        <v>0</v>
      </c>
      <c r="K301" s="42">
        <f t="shared" si="33"/>
        <v>0</v>
      </c>
      <c r="L301" s="42">
        <f t="shared" si="34"/>
        <v>0</v>
      </c>
      <c r="M301" s="43">
        <f t="shared" si="38"/>
        <v>0</v>
      </c>
      <c r="O301" s="95">
        <f t="shared" si="35"/>
        <v>0</v>
      </c>
      <c r="P301" s="95">
        <f t="shared" si="36"/>
        <v>0</v>
      </c>
      <c r="Q301" s="95">
        <f t="shared" si="37"/>
        <v>0</v>
      </c>
      <c r="R301" s="100">
        <f t="shared" si="39"/>
        <v>0</v>
      </c>
    </row>
    <row r="302" spans="1:18" x14ac:dyDescent="0.25">
      <c r="A302" s="30"/>
      <c r="B302" s="30"/>
      <c r="C302" s="60"/>
      <c r="D302" s="66" t="str">
        <f>IF(C302="","",VLOOKUP(C302,PayScales!B:C,2,0))</f>
        <v/>
      </c>
      <c r="E302" s="40"/>
      <c r="F302" s="82"/>
      <c r="G302" s="41"/>
      <c r="H302" s="41"/>
      <c r="I302" s="41"/>
      <c r="J302" s="42">
        <f t="shared" si="32"/>
        <v>0</v>
      </c>
      <c r="K302" s="42">
        <f t="shared" si="33"/>
        <v>0</v>
      </c>
      <c r="L302" s="42">
        <f t="shared" si="34"/>
        <v>0</v>
      </c>
      <c r="M302" s="43">
        <f t="shared" si="38"/>
        <v>0</v>
      </c>
      <c r="O302" s="95">
        <f t="shared" si="35"/>
        <v>0</v>
      </c>
      <c r="P302" s="95">
        <f t="shared" si="36"/>
        <v>0</v>
      </c>
      <c r="Q302" s="95">
        <f t="shared" si="37"/>
        <v>0</v>
      </c>
      <c r="R302" s="100">
        <f t="shared" si="39"/>
        <v>0</v>
      </c>
    </row>
    <row r="303" spans="1:18" x14ac:dyDescent="0.25">
      <c r="A303" s="30"/>
      <c r="B303" s="30"/>
      <c r="C303" s="60"/>
      <c r="D303" s="66" t="str">
        <f>IF(C303="","",VLOOKUP(C303,PayScales!B:C,2,0))</f>
        <v/>
      </c>
      <c r="E303" s="40"/>
      <c r="F303" s="82"/>
      <c r="G303" s="41"/>
      <c r="H303" s="41"/>
      <c r="I303" s="41"/>
      <c r="J303" s="42">
        <f t="shared" si="32"/>
        <v>0</v>
      </c>
      <c r="K303" s="42">
        <f t="shared" si="33"/>
        <v>0</v>
      </c>
      <c r="L303" s="42">
        <f t="shared" si="34"/>
        <v>0</v>
      </c>
      <c r="M303" s="43">
        <f t="shared" si="38"/>
        <v>0</v>
      </c>
      <c r="O303" s="95">
        <f t="shared" si="35"/>
        <v>0</v>
      </c>
      <c r="P303" s="95">
        <f t="shared" si="36"/>
        <v>0</v>
      </c>
      <c r="Q303" s="95">
        <f t="shared" si="37"/>
        <v>0</v>
      </c>
      <c r="R303" s="100">
        <f t="shared" si="39"/>
        <v>0</v>
      </c>
    </row>
    <row r="304" spans="1:18" x14ac:dyDescent="0.25">
      <c r="A304" s="30"/>
      <c r="B304" s="30"/>
      <c r="C304" s="60"/>
      <c r="D304" s="66" t="str">
        <f>IF(C304="","",VLOOKUP(C304,PayScales!B:C,2,0))</f>
        <v/>
      </c>
      <c r="E304" s="40"/>
      <c r="F304" s="82"/>
      <c r="G304" s="41"/>
      <c r="H304" s="41"/>
      <c r="I304" s="41"/>
      <c r="J304" s="42">
        <f t="shared" si="32"/>
        <v>0</v>
      </c>
      <c r="K304" s="42">
        <f t="shared" si="33"/>
        <v>0</v>
      </c>
      <c r="L304" s="42">
        <f t="shared" si="34"/>
        <v>0</v>
      </c>
      <c r="M304" s="43">
        <f t="shared" si="38"/>
        <v>0</v>
      </c>
      <c r="O304" s="95">
        <f t="shared" si="35"/>
        <v>0</v>
      </c>
      <c r="P304" s="95">
        <f t="shared" si="36"/>
        <v>0</v>
      </c>
      <c r="Q304" s="95">
        <f t="shared" si="37"/>
        <v>0</v>
      </c>
      <c r="R304" s="100">
        <f t="shared" si="39"/>
        <v>0</v>
      </c>
    </row>
    <row r="305" spans="1:18" x14ac:dyDescent="0.25">
      <c r="A305" s="30"/>
      <c r="B305" s="30"/>
      <c r="C305" s="60"/>
      <c r="D305" s="66" t="str">
        <f>IF(C305="","",VLOOKUP(C305,PayScales!B:C,2,0))</f>
        <v/>
      </c>
      <c r="E305" s="40"/>
      <c r="F305" s="82"/>
      <c r="G305" s="41"/>
      <c r="H305" s="41"/>
      <c r="I305" s="41"/>
      <c r="J305" s="42">
        <f t="shared" si="32"/>
        <v>0</v>
      </c>
      <c r="K305" s="42">
        <f t="shared" si="33"/>
        <v>0</v>
      </c>
      <c r="L305" s="42">
        <f t="shared" si="34"/>
        <v>0</v>
      </c>
      <c r="M305" s="43">
        <f t="shared" si="38"/>
        <v>0</v>
      </c>
      <c r="O305" s="95">
        <f t="shared" si="35"/>
        <v>0</v>
      </c>
      <c r="P305" s="95">
        <f t="shared" si="36"/>
        <v>0</v>
      </c>
      <c r="Q305" s="95">
        <f t="shared" si="37"/>
        <v>0</v>
      </c>
      <c r="R305" s="100">
        <f t="shared" si="39"/>
        <v>0</v>
      </c>
    </row>
    <row r="306" spans="1:18" x14ac:dyDescent="0.25">
      <c r="A306" s="30"/>
      <c r="B306" s="30"/>
      <c r="C306" s="60"/>
      <c r="D306" s="66" t="str">
        <f>IF(C306="","",VLOOKUP(C306,PayScales!B:C,2,0))</f>
        <v/>
      </c>
      <c r="E306" s="40"/>
      <c r="F306" s="82"/>
      <c r="G306" s="41"/>
      <c r="H306" s="41"/>
      <c r="I306" s="41"/>
      <c r="J306" s="42">
        <f t="shared" si="32"/>
        <v>0</v>
      </c>
      <c r="K306" s="42">
        <f t="shared" si="33"/>
        <v>0</v>
      </c>
      <c r="L306" s="42">
        <f t="shared" si="34"/>
        <v>0</v>
      </c>
      <c r="M306" s="43">
        <f t="shared" si="38"/>
        <v>0</v>
      </c>
      <c r="O306" s="95">
        <f t="shared" si="35"/>
        <v>0</v>
      </c>
      <c r="P306" s="95">
        <f t="shared" si="36"/>
        <v>0</v>
      </c>
      <c r="Q306" s="95">
        <f t="shared" si="37"/>
        <v>0</v>
      </c>
      <c r="R306" s="100">
        <f t="shared" si="39"/>
        <v>0</v>
      </c>
    </row>
    <row r="307" spans="1:18" x14ac:dyDescent="0.25">
      <c r="A307" s="30"/>
      <c r="B307" s="30"/>
      <c r="C307" s="60"/>
      <c r="D307" s="66" t="str">
        <f>IF(C307="","",VLOOKUP(C307,PayScales!B:C,2,0))</f>
        <v/>
      </c>
      <c r="E307" s="40"/>
      <c r="F307" s="82"/>
      <c r="G307" s="41"/>
      <c r="H307" s="41"/>
      <c r="I307" s="41"/>
      <c r="J307" s="42">
        <f t="shared" si="32"/>
        <v>0</v>
      </c>
      <c r="K307" s="42">
        <f t="shared" si="33"/>
        <v>0</v>
      </c>
      <c r="L307" s="42">
        <f t="shared" si="34"/>
        <v>0</v>
      </c>
      <c r="M307" s="43">
        <f t="shared" si="38"/>
        <v>0</v>
      </c>
      <c r="O307" s="95">
        <f t="shared" si="35"/>
        <v>0</v>
      </c>
      <c r="P307" s="95">
        <f t="shared" si="36"/>
        <v>0</v>
      </c>
      <c r="Q307" s="95">
        <f t="shared" si="37"/>
        <v>0</v>
      </c>
      <c r="R307" s="100">
        <f t="shared" si="39"/>
        <v>0</v>
      </c>
    </row>
    <row r="308" spans="1:18" x14ac:dyDescent="0.25">
      <c r="A308" s="30"/>
      <c r="B308" s="30"/>
      <c r="C308" s="60"/>
      <c r="D308" s="66" t="str">
        <f>IF(C308="","",VLOOKUP(C308,PayScales!B:C,2,0))</f>
        <v/>
      </c>
      <c r="E308" s="40"/>
      <c r="F308" s="82"/>
      <c r="G308" s="41"/>
      <c r="H308" s="41"/>
      <c r="I308" s="41"/>
      <c r="J308" s="42">
        <f t="shared" si="32"/>
        <v>0</v>
      </c>
      <c r="K308" s="42">
        <f t="shared" si="33"/>
        <v>0</v>
      </c>
      <c r="L308" s="42">
        <f t="shared" si="34"/>
        <v>0</v>
      </c>
      <c r="M308" s="43">
        <f t="shared" si="38"/>
        <v>0</v>
      </c>
      <c r="O308" s="95">
        <f t="shared" si="35"/>
        <v>0</v>
      </c>
      <c r="P308" s="95">
        <f t="shared" si="36"/>
        <v>0</v>
      </c>
      <c r="Q308" s="95">
        <f t="shared" si="37"/>
        <v>0</v>
      </c>
      <c r="R308" s="100">
        <f t="shared" si="39"/>
        <v>0</v>
      </c>
    </row>
    <row r="309" spans="1:18" x14ac:dyDescent="0.25">
      <c r="A309" s="30"/>
      <c r="B309" s="30"/>
      <c r="C309" s="60"/>
      <c r="D309" s="66" t="str">
        <f>IF(C309="","",VLOOKUP(C309,PayScales!B:C,2,0))</f>
        <v/>
      </c>
      <c r="E309" s="40"/>
      <c r="F309" s="82"/>
      <c r="G309" s="41"/>
      <c r="H309" s="41"/>
      <c r="I309" s="41"/>
      <c r="J309" s="42">
        <f t="shared" si="32"/>
        <v>0</v>
      </c>
      <c r="K309" s="42">
        <f t="shared" si="33"/>
        <v>0</v>
      </c>
      <c r="L309" s="42">
        <f t="shared" si="34"/>
        <v>0</v>
      </c>
      <c r="M309" s="43">
        <f t="shared" si="38"/>
        <v>0</v>
      </c>
      <c r="O309" s="95">
        <f t="shared" si="35"/>
        <v>0</v>
      </c>
      <c r="P309" s="95">
        <f t="shared" si="36"/>
        <v>0</v>
      </c>
      <c r="Q309" s="95">
        <f t="shared" si="37"/>
        <v>0</v>
      </c>
      <c r="R309" s="100">
        <f t="shared" si="39"/>
        <v>0</v>
      </c>
    </row>
    <row r="310" spans="1:18" x14ac:dyDescent="0.25">
      <c r="A310" s="30"/>
      <c r="B310" s="30"/>
      <c r="C310" s="60"/>
      <c r="D310" s="66" t="str">
        <f>IF(C310="","",VLOOKUP(C310,PayScales!B:C,2,0))</f>
        <v/>
      </c>
      <c r="E310" s="40"/>
      <c r="F310" s="82"/>
      <c r="G310" s="41"/>
      <c r="H310" s="41"/>
      <c r="I310" s="41"/>
      <c r="J310" s="42">
        <f t="shared" si="32"/>
        <v>0</v>
      </c>
      <c r="K310" s="42">
        <f t="shared" si="33"/>
        <v>0</v>
      </c>
      <c r="L310" s="42">
        <f t="shared" si="34"/>
        <v>0</v>
      </c>
      <c r="M310" s="43">
        <f t="shared" si="38"/>
        <v>0</v>
      </c>
      <c r="O310" s="95">
        <f t="shared" si="35"/>
        <v>0</v>
      </c>
      <c r="P310" s="95">
        <f t="shared" si="36"/>
        <v>0</v>
      </c>
      <c r="Q310" s="95">
        <f t="shared" si="37"/>
        <v>0</v>
      </c>
      <c r="R310" s="100">
        <f t="shared" si="39"/>
        <v>0</v>
      </c>
    </row>
    <row r="311" spans="1:18" x14ac:dyDescent="0.25">
      <c r="A311" s="30"/>
      <c r="B311" s="30"/>
      <c r="C311" s="60"/>
      <c r="D311" s="66" t="str">
        <f>IF(C311="","",VLOOKUP(C311,PayScales!B:C,2,0))</f>
        <v/>
      </c>
      <c r="E311" s="40"/>
      <c r="F311" s="82"/>
      <c r="G311" s="41"/>
      <c r="H311" s="41"/>
      <c r="I311" s="41"/>
      <c r="J311" s="42">
        <f t="shared" si="32"/>
        <v>0</v>
      </c>
      <c r="K311" s="42">
        <f t="shared" si="33"/>
        <v>0</v>
      </c>
      <c r="L311" s="42">
        <f t="shared" si="34"/>
        <v>0</v>
      </c>
      <c r="M311" s="43">
        <f t="shared" si="38"/>
        <v>0</v>
      </c>
      <c r="O311" s="95">
        <f t="shared" si="35"/>
        <v>0</v>
      </c>
      <c r="P311" s="95">
        <f t="shared" si="36"/>
        <v>0</v>
      </c>
      <c r="Q311" s="95">
        <f t="shared" si="37"/>
        <v>0</v>
      </c>
      <c r="R311" s="100">
        <f t="shared" si="39"/>
        <v>0</v>
      </c>
    </row>
    <row r="312" spans="1:18" x14ac:dyDescent="0.25">
      <c r="A312" s="30"/>
      <c r="B312" s="30"/>
      <c r="C312" s="60"/>
      <c r="D312" s="66" t="str">
        <f>IF(C312="","",VLOOKUP(C312,PayScales!B:C,2,0))</f>
        <v/>
      </c>
      <c r="E312" s="40"/>
      <c r="F312" s="82"/>
      <c r="G312" s="41"/>
      <c r="H312" s="41"/>
      <c r="I312" s="41"/>
      <c r="J312" s="42">
        <f t="shared" si="32"/>
        <v>0</v>
      </c>
      <c r="K312" s="42">
        <f t="shared" si="33"/>
        <v>0</v>
      </c>
      <c r="L312" s="42">
        <f t="shared" si="34"/>
        <v>0</v>
      </c>
      <c r="M312" s="43">
        <f t="shared" si="38"/>
        <v>0</v>
      </c>
      <c r="O312" s="95">
        <f t="shared" si="35"/>
        <v>0</v>
      </c>
      <c r="P312" s="95">
        <f t="shared" si="36"/>
        <v>0</v>
      </c>
      <c r="Q312" s="95">
        <f t="shared" si="37"/>
        <v>0</v>
      </c>
      <c r="R312" s="100">
        <f t="shared" si="39"/>
        <v>0</v>
      </c>
    </row>
    <row r="313" spans="1:18" x14ac:dyDescent="0.25">
      <c r="A313" s="30"/>
      <c r="B313" s="30"/>
      <c r="C313" s="60"/>
      <c r="D313" s="66" t="str">
        <f>IF(C313="","",VLOOKUP(C313,PayScales!B:C,2,0))</f>
        <v/>
      </c>
      <c r="E313" s="40"/>
      <c r="F313" s="82"/>
      <c r="G313" s="41"/>
      <c r="H313" s="41"/>
      <c r="I313" s="41"/>
      <c r="J313" s="42">
        <f t="shared" si="32"/>
        <v>0</v>
      </c>
      <c r="K313" s="42">
        <f t="shared" si="33"/>
        <v>0</v>
      </c>
      <c r="L313" s="42">
        <f t="shared" si="34"/>
        <v>0</v>
      </c>
      <c r="M313" s="43">
        <f t="shared" si="38"/>
        <v>0</v>
      </c>
      <c r="O313" s="95">
        <f t="shared" si="35"/>
        <v>0</v>
      </c>
      <c r="P313" s="95">
        <f t="shared" si="36"/>
        <v>0</v>
      </c>
      <c r="Q313" s="95">
        <f t="shared" si="37"/>
        <v>0</v>
      </c>
      <c r="R313" s="100">
        <f t="shared" si="39"/>
        <v>0</v>
      </c>
    </row>
    <row r="314" spans="1:18" x14ac:dyDescent="0.25">
      <c r="A314" s="30"/>
      <c r="B314" s="30"/>
      <c r="C314" s="60"/>
      <c r="D314" s="66" t="str">
        <f>IF(C314="","",VLOOKUP(C314,PayScales!B:C,2,0))</f>
        <v/>
      </c>
      <c r="E314" s="40"/>
      <c r="F314" s="82"/>
      <c r="G314" s="41"/>
      <c r="H314" s="41"/>
      <c r="I314" s="41"/>
      <c r="J314" s="42">
        <f t="shared" si="32"/>
        <v>0</v>
      </c>
      <c r="K314" s="42">
        <f t="shared" si="33"/>
        <v>0</v>
      </c>
      <c r="L314" s="42">
        <f t="shared" si="34"/>
        <v>0</v>
      </c>
      <c r="M314" s="43">
        <f t="shared" si="38"/>
        <v>0</v>
      </c>
      <c r="O314" s="95">
        <f t="shared" si="35"/>
        <v>0</v>
      </c>
      <c r="P314" s="95">
        <f t="shared" si="36"/>
        <v>0</v>
      </c>
      <c r="Q314" s="95">
        <f t="shared" si="37"/>
        <v>0</v>
      </c>
      <c r="R314" s="100">
        <f t="shared" si="39"/>
        <v>0</v>
      </c>
    </row>
    <row r="315" spans="1:18" x14ac:dyDescent="0.25">
      <c r="A315" s="30"/>
      <c r="B315" s="30"/>
      <c r="C315" s="60"/>
      <c r="D315" s="66" t="str">
        <f>IF(C315="","",VLOOKUP(C315,PayScales!B:C,2,0))</f>
        <v/>
      </c>
      <c r="E315" s="40"/>
      <c r="F315" s="82"/>
      <c r="G315" s="41"/>
      <c r="H315" s="41"/>
      <c r="I315" s="41"/>
      <c r="J315" s="42">
        <f t="shared" si="32"/>
        <v>0</v>
      </c>
      <c r="K315" s="42">
        <f t="shared" si="33"/>
        <v>0</v>
      </c>
      <c r="L315" s="42">
        <f t="shared" si="34"/>
        <v>0</v>
      </c>
      <c r="M315" s="43">
        <f t="shared" si="38"/>
        <v>0</v>
      </c>
      <c r="O315" s="95">
        <f t="shared" si="35"/>
        <v>0</v>
      </c>
      <c r="P315" s="95">
        <f t="shared" si="36"/>
        <v>0</v>
      </c>
      <c r="Q315" s="95">
        <f t="shared" si="37"/>
        <v>0</v>
      </c>
      <c r="R315" s="100">
        <f t="shared" si="39"/>
        <v>0</v>
      </c>
    </row>
    <row r="316" spans="1:18" x14ac:dyDescent="0.25">
      <c r="A316" s="30"/>
      <c r="B316" s="30"/>
      <c r="C316" s="60"/>
      <c r="D316" s="66" t="str">
        <f>IF(C316="","",VLOOKUP(C316,PayScales!B:C,2,0))</f>
        <v/>
      </c>
      <c r="E316" s="40"/>
      <c r="F316" s="82"/>
      <c r="G316" s="41"/>
      <c r="H316" s="41"/>
      <c r="I316" s="41"/>
      <c r="J316" s="42">
        <f t="shared" si="32"/>
        <v>0</v>
      </c>
      <c r="K316" s="42">
        <f t="shared" si="33"/>
        <v>0</v>
      </c>
      <c r="L316" s="42">
        <f t="shared" si="34"/>
        <v>0</v>
      </c>
      <c r="M316" s="43">
        <f t="shared" si="38"/>
        <v>0</v>
      </c>
      <c r="O316" s="95">
        <f t="shared" si="35"/>
        <v>0</v>
      </c>
      <c r="P316" s="95">
        <f t="shared" si="36"/>
        <v>0</v>
      </c>
      <c r="Q316" s="95">
        <f t="shared" si="37"/>
        <v>0</v>
      </c>
      <c r="R316" s="100">
        <f t="shared" si="39"/>
        <v>0</v>
      </c>
    </row>
    <row r="317" spans="1:18" x14ac:dyDescent="0.25">
      <c r="A317" s="30"/>
      <c r="B317" s="30"/>
      <c r="C317" s="60"/>
      <c r="D317" s="66" t="str">
        <f>IF(C317="","",VLOOKUP(C317,PayScales!B:C,2,0))</f>
        <v/>
      </c>
      <c r="E317" s="40"/>
      <c r="F317" s="82"/>
      <c r="G317" s="41"/>
      <c r="H317" s="41"/>
      <c r="I317" s="41"/>
      <c r="J317" s="42">
        <f t="shared" si="32"/>
        <v>0</v>
      </c>
      <c r="K317" s="42">
        <f t="shared" si="33"/>
        <v>0</v>
      </c>
      <c r="L317" s="42">
        <f t="shared" si="34"/>
        <v>0</v>
      </c>
      <c r="M317" s="43">
        <f t="shared" si="38"/>
        <v>0</v>
      </c>
      <c r="O317" s="95">
        <f t="shared" si="35"/>
        <v>0</v>
      </c>
      <c r="P317" s="95">
        <f t="shared" si="36"/>
        <v>0</v>
      </c>
      <c r="Q317" s="95">
        <f t="shared" si="37"/>
        <v>0</v>
      </c>
      <c r="R317" s="100">
        <f t="shared" si="39"/>
        <v>0</v>
      </c>
    </row>
    <row r="318" spans="1:18" x14ac:dyDescent="0.25">
      <c r="A318" s="30"/>
      <c r="B318" s="30"/>
      <c r="C318" s="60"/>
      <c r="D318" s="66" t="str">
        <f>IF(C318="","",VLOOKUP(C318,PayScales!B:C,2,0))</f>
        <v/>
      </c>
      <c r="E318" s="40"/>
      <c r="F318" s="82"/>
      <c r="G318" s="41"/>
      <c r="H318" s="41"/>
      <c r="I318" s="41"/>
      <c r="J318" s="42">
        <f t="shared" si="32"/>
        <v>0</v>
      </c>
      <c r="K318" s="42">
        <f t="shared" si="33"/>
        <v>0</v>
      </c>
      <c r="L318" s="42">
        <f t="shared" si="34"/>
        <v>0</v>
      </c>
      <c r="M318" s="43">
        <f t="shared" si="38"/>
        <v>0</v>
      </c>
      <c r="O318" s="95">
        <f t="shared" si="35"/>
        <v>0</v>
      </c>
      <c r="P318" s="95">
        <f t="shared" si="36"/>
        <v>0</v>
      </c>
      <c r="Q318" s="95">
        <f t="shared" si="37"/>
        <v>0</v>
      </c>
      <c r="R318" s="100">
        <f t="shared" si="39"/>
        <v>0</v>
      </c>
    </row>
    <row r="319" spans="1:18" x14ac:dyDescent="0.25">
      <c r="A319" s="30"/>
      <c r="B319" s="30"/>
      <c r="C319" s="60"/>
      <c r="D319" s="66" t="str">
        <f>IF(C319="","",VLOOKUP(C319,PayScales!B:C,2,0))</f>
        <v/>
      </c>
      <c r="E319" s="40"/>
      <c r="F319" s="82"/>
      <c r="G319" s="41"/>
      <c r="H319" s="41"/>
      <c r="I319" s="41"/>
      <c r="J319" s="42">
        <f t="shared" si="32"/>
        <v>0</v>
      </c>
      <c r="K319" s="42">
        <f t="shared" si="33"/>
        <v>0</v>
      </c>
      <c r="L319" s="42">
        <f t="shared" si="34"/>
        <v>0</v>
      </c>
      <c r="M319" s="43">
        <f t="shared" si="38"/>
        <v>0</v>
      </c>
      <c r="O319" s="95">
        <f t="shared" si="35"/>
        <v>0</v>
      </c>
      <c r="P319" s="95">
        <f t="shared" si="36"/>
        <v>0</v>
      </c>
      <c r="Q319" s="95">
        <f t="shared" si="37"/>
        <v>0</v>
      </c>
      <c r="R319" s="100">
        <f t="shared" si="39"/>
        <v>0</v>
      </c>
    </row>
    <row r="320" spans="1:18" x14ac:dyDescent="0.25">
      <c r="A320" s="30"/>
      <c r="B320" s="30"/>
      <c r="C320" s="60"/>
      <c r="D320" s="66" t="str">
        <f>IF(C320="","",VLOOKUP(C320,PayScales!B:C,2,0))</f>
        <v/>
      </c>
      <c r="E320" s="40"/>
      <c r="F320" s="82"/>
      <c r="G320" s="41"/>
      <c r="H320" s="41"/>
      <c r="I320" s="41"/>
      <c r="J320" s="42">
        <f t="shared" si="32"/>
        <v>0</v>
      </c>
      <c r="K320" s="42">
        <f t="shared" si="33"/>
        <v>0</v>
      </c>
      <c r="L320" s="42">
        <f t="shared" si="34"/>
        <v>0</v>
      </c>
      <c r="M320" s="43">
        <f t="shared" si="38"/>
        <v>0</v>
      </c>
      <c r="O320" s="95">
        <f t="shared" si="35"/>
        <v>0</v>
      </c>
      <c r="P320" s="95">
        <f t="shared" si="36"/>
        <v>0</v>
      </c>
      <c r="Q320" s="95">
        <f t="shared" si="37"/>
        <v>0</v>
      </c>
      <c r="R320" s="100">
        <f t="shared" si="39"/>
        <v>0</v>
      </c>
    </row>
    <row r="321" spans="1:18" x14ac:dyDescent="0.25">
      <c r="A321" s="30"/>
      <c r="B321" s="30"/>
      <c r="C321" s="60"/>
      <c r="D321" s="66" t="str">
        <f>IF(C321="","",VLOOKUP(C321,PayScales!B:C,2,0))</f>
        <v/>
      </c>
      <c r="E321" s="40"/>
      <c r="F321" s="82"/>
      <c r="G321" s="41"/>
      <c r="H321" s="41"/>
      <c r="I321" s="41"/>
      <c r="J321" s="42">
        <f t="shared" si="32"/>
        <v>0</v>
      </c>
      <c r="K321" s="42">
        <f t="shared" si="33"/>
        <v>0</v>
      </c>
      <c r="L321" s="42">
        <f t="shared" si="34"/>
        <v>0</v>
      </c>
      <c r="M321" s="43">
        <f t="shared" si="38"/>
        <v>0</v>
      </c>
      <c r="O321" s="95">
        <f t="shared" si="35"/>
        <v>0</v>
      </c>
      <c r="P321" s="95">
        <f t="shared" si="36"/>
        <v>0</v>
      </c>
      <c r="Q321" s="95">
        <f t="shared" si="37"/>
        <v>0</v>
      </c>
      <c r="R321" s="100">
        <f t="shared" si="39"/>
        <v>0</v>
      </c>
    </row>
    <row r="322" spans="1:18" x14ac:dyDescent="0.25">
      <c r="A322" s="30"/>
      <c r="B322" s="30"/>
      <c r="C322" s="60"/>
      <c r="D322" s="66" t="str">
        <f>IF(C322="","",VLOOKUP(C322,PayScales!B:C,2,0))</f>
        <v/>
      </c>
      <c r="E322" s="40"/>
      <c r="F322" s="82"/>
      <c r="G322" s="41"/>
      <c r="H322" s="41"/>
      <c r="I322" s="41"/>
      <c r="J322" s="42">
        <f t="shared" si="32"/>
        <v>0</v>
      </c>
      <c r="K322" s="42">
        <f t="shared" si="33"/>
        <v>0</v>
      </c>
      <c r="L322" s="42">
        <f t="shared" si="34"/>
        <v>0</v>
      </c>
      <c r="M322" s="43">
        <f t="shared" si="38"/>
        <v>0</v>
      </c>
      <c r="O322" s="95">
        <f t="shared" si="35"/>
        <v>0</v>
      </c>
      <c r="P322" s="95">
        <f t="shared" si="36"/>
        <v>0</v>
      </c>
      <c r="Q322" s="95">
        <f t="shared" si="37"/>
        <v>0</v>
      </c>
      <c r="R322" s="100">
        <f t="shared" si="39"/>
        <v>0</v>
      </c>
    </row>
    <row r="323" spans="1:18" x14ac:dyDescent="0.25">
      <c r="A323" s="30"/>
      <c r="B323" s="30"/>
      <c r="C323" s="60"/>
      <c r="D323" s="66" t="str">
        <f>IF(C323="","",VLOOKUP(C323,PayScales!B:C,2,0))</f>
        <v/>
      </c>
      <c r="E323" s="40"/>
      <c r="F323" s="82"/>
      <c r="G323" s="41"/>
      <c r="H323" s="41"/>
      <c r="I323" s="41"/>
      <c r="J323" s="42">
        <f t="shared" si="32"/>
        <v>0</v>
      </c>
      <c r="K323" s="42">
        <f t="shared" si="33"/>
        <v>0</v>
      </c>
      <c r="L323" s="42">
        <f t="shared" si="34"/>
        <v>0</v>
      </c>
      <c r="M323" s="43">
        <f t="shared" si="38"/>
        <v>0</v>
      </c>
      <c r="O323" s="95">
        <f t="shared" si="35"/>
        <v>0</v>
      </c>
      <c r="P323" s="95">
        <f t="shared" si="36"/>
        <v>0</v>
      </c>
      <c r="Q323" s="95">
        <f t="shared" si="37"/>
        <v>0</v>
      </c>
      <c r="R323" s="100">
        <f t="shared" si="39"/>
        <v>0</v>
      </c>
    </row>
    <row r="324" spans="1:18" x14ac:dyDescent="0.25">
      <c r="A324" s="30"/>
      <c r="B324" s="30"/>
      <c r="C324" s="60"/>
      <c r="D324" s="66" t="str">
        <f>IF(C324="","",VLOOKUP(C324,PayScales!B:C,2,0))</f>
        <v/>
      </c>
      <c r="E324" s="40"/>
      <c r="F324" s="82"/>
      <c r="G324" s="41"/>
      <c r="H324" s="41"/>
      <c r="I324" s="41"/>
      <c r="J324" s="42">
        <f t="shared" ref="J324:J387" si="40">IF(C324="",0,(G324*(VLOOKUP(C324,Rates,5,FALSE)))*(VLOOKUP(F324,Frequency,2,FALSE)))</f>
        <v>0</v>
      </c>
      <c r="K324" s="42">
        <f t="shared" ref="K324:K387" si="41">IF(C324="",0,(H324*(VLOOKUP(C324,Rates,6,FALSE)))*(VLOOKUP(F324,Frequency,2,FALSE)))</f>
        <v>0</v>
      </c>
      <c r="L324" s="42">
        <f t="shared" ref="L324:L387" si="42">IF(C324="",0,(I324*(VLOOKUP(C324,Rates,7,FALSE)))*(VLOOKUP(F324,Frequency,2,FALSE)))</f>
        <v>0</v>
      </c>
      <c r="M324" s="43">
        <f t="shared" si="38"/>
        <v>0</v>
      </c>
      <c r="O324" s="95">
        <f t="shared" ref="O324:O387" si="43">IF($C324="",0,G324*(VLOOKUP($F324,Frequency,2,FALSE)))</f>
        <v>0</v>
      </c>
      <c r="P324" s="95">
        <f t="shared" ref="P324:P387" si="44">IF($C324="",0,H324*(VLOOKUP($F324,Frequency,2,FALSE)))</f>
        <v>0</v>
      </c>
      <c r="Q324" s="95">
        <f t="shared" ref="Q324:Q387" si="45">IF($C324="",0,I324*(VLOOKUP($F324,Frequency,2,FALSE)))</f>
        <v>0</v>
      </c>
      <c r="R324" s="100">
        <f t="shared" si="39"/>
        <v>0</v>
      </c>
    </row>
    <row r="325" spans="1:18" x14ac:dyDescent="0.25">
      <c r="A325" s="30"/>
      <c r="B325" s="30"/>
      <c r="C325" s="60"/>
      <c r="D325" s="66" t="str">
        <f>IF(C325="","",VLOOKUP(C325,PayScales!B:C,2,0))</f>
        <v/>
      </c>
      <c r="E325" s="40"/>
      <c r="F325" s="82"/>
      <c r="G325" s="41"/>
      <c r="H325" s="41"/>
      <c r="I325" s="41"/>
      <c r="J325" s="42">
        <f t="shared" si="40"/>
        <v>0</v>
      </c>
      <c r="K325" s="42">
        <f t="shared" si="41"/>
        <v>0</v>
      </c>
      <c r="L325" s="42">
        <f t="shared" si="42"/>
        <v>0</v>
      </c>
      <c r="M325" s="43">
        <f t="shared" ref="M325:M388" si="46">SUM(J325:L325)</f>
        <v>0</v>
      </c>
      <c r="O325" s="95">
        <f t="shared" si="43"/>
        <v>0</v>
      </c>
      <c r="P325" s="95">
        <f t="shared" si="44"/>
        <v>0</v>
      </c>
      <c r="Q325" s="95">
        <f t="shared" si="45"/>
        <v>0</v>
      </c>
      <c r="R325" s="100">
        <f t="shared" ref="R325:R388" si="47">((O325*7.5)*60)+(P325*60)+Q325</f>
        <v>0</v>
      </c>
    </row>
    <row r="326" spans="1:18" x14ac:dyDescent="0.25">
      <c r="A326" s="30"/>
      <c r="B326" s="30"/>
      <c r="C326" s="60"/>
      <c r="D326" s="66" t="str">
        <f>IF(C326="","",VLOOKUP(C326,PayScales!B:C,2,0))</f>
        <v/>
      </c>
      <c r="E326" s="40"/>
      <c r="F326" s="82"/>
      <c r="G326" s="41"/>
      <c r="H326" s="41"/>
      <c r="I326" s="41"/>
      <c r="J326" s="42">
        <f t="shared" si="40"/>
        <v>0</v>
      </c>
      <c r="K326" s="42">
        <f t="shared" si="41"/>
        <v>0</v>
      </c>
      <c r="L326" s="42">
        <f t="shared" si="42"/>
        <v>0</v>
      </c>
      <c r="M326" s="43">
        <f t="shared" si="46"/>
        <v>0</v>
      </c>
      <c r="O326" s="95">
        <f t="shared" si="43"/>
        <v>0</v>
      </c>
      <c r="P326" s="95">
        <f t="shared" si="44"/>
        <v>0</v>
      </c>
      <c r="Q326" s="95">
        <f t="shared" si="45"/>
        <v>0</v>
      </c>
      <c r="R326" s="100">
        <f t="shared" si="47"/>
        <v>0</v>
      </c>
    </row>
    <row r="327" spans="1:18" x14ac:dyDescent="0.25">
      <c r="A327" s="30"/>
      <c r="B327" s="30"/>
      <c r="C327" s="60"/>
      <c r="D327" s="66" t="str">
        <f>IF(C327="","",VLOOKUP(C327,PayScales!B:C,2,0))</f>
        <v/>
      </c>
      <c r="E327" s="40"/>
      <c r="F327" s="82"/>
      <c r="G327" s="41"/>
      <c r="H327" s="41"/>
      <c r="I327" s="41"/>
      <c r="J327" s="42">
        <f t="shared" si="40"/>
        <v>0</v>
      </c>
      <c r="K327" s="42">
        <f t="shared" si="41"/>
        <v>0</v>
      </c>
      <c r="L327" s="42">
        <f t="shared" si="42"/>
        <v>0</v>
      </c>
      <c r="M327" s="43">
        <f t="shared" si="46"/>
        <v>0</v>
      </c>
      <c r="O327" s="95">
        <f t="shared" si="43"/>
        <v>0</v>
      </c>
      <c r="P327" s="95">
        <f t="shared" si="44"/>
        <v>0</v>
      </c>
      <c r="Q327" s="95">
        <f t="shared" si="45"/>
        <v>0</v>
      </c>
      <c r="R327" s="100">
        <f t="shared" si="47"/>
        <v>0</v>
      </c>
    </row>
    <row r="328" spans="1:18" x14ac:dyDescent="0.25">
      <c r="A328" s="30"/>
      <c r="B328" s="30"/>
      <c r="C328" s="60"/>
      <c r="D328" s="66" t="str">
        <f>IF(C328="","",VLOOKUP(C328,PayScales!B:C,2,0))</f>
        <v/>
      </c>
      <c r="E328" s="40"/>
      <c r="F328" s="82"/>
      <c r="G328" s="41"/>
      <c r="H328" s="41"/>
      <c r="I328" s="41"/>
      <c r="J328" s="42">
        <f t="shared" si="40"/>
        <v>0</v>
      </c>
      <c r="K328" s="42">
        <f t="shared" si="41"/>
        <v>0</v>
      </c>
      <c r="L328" s="42">
        <f t="shared" si="42"/>
        <v>0</v>
      </c>
      <c r="M328" s="43">
        <f t="shared" si="46"/>
        <v>0</v>
      </c>
      <c r="O328" s="95">
        <f t="shared" si="43"/>
        <v>0</v>
      </c>
      <c r="P328" s="95">
        <f t="shared" si="44"/>
        <v>0</v>
      </c>
      <c r="Q328" s="95">
        <f t="shared" si="45"/>
        <v>0</v>
      </c>
      <c r="R328" s="100">
        <f t="shared" si="47"/>
        <v>0</v>
      </c>
    </row>
    <row r="329" spans="1:18" x14ac:dyDescent="0.25">
      <c r="A329" s="30"/>
      <c r="B329" s="30"/>
      <c r="C329" s="60"/>
      <c r="D329" s="66" t="str">
        <f>IF(C329="","",VLOOKUP(C329,PayScales!B:C,2,0))</f>
        <v/>
      </c>
      <c r="E329" s="40"/>
      <c r="F329" s="82"/>
      <c r="G329" s="41"/>
      <c r="H329" s="41"/>
      <c r="I329" s="41"/>
      <c r="J329" s="42">
        <f t="shared" si="40"/>
        <v>0</v>
      </c>
      <c r="K329" s="42">
        <f t="shared" si="41"/>
        <v>0</v>
      </c>
      <c r="L329" s="42">
        <f t="shared" si="42"/>
        <v>0</v>
      </c>
      <c r="M329" s="43">
        <f t="shared" si="46"/>
        <v>0</v>
      </c>
      <c r="O329" s="95">
        <f t="shared" si="43"/>
        <v>0</v>
      </c>
      <c r="P329" s="95">
        <f t="shared" si="44"/>
        <v>0</v>
      </c>
      <c r="Q329" s="95">
        <f t="shared" si="45"/>
        <v>0</v>
      </c>
      <c r="R329" s="100">
        <f t="shared" si="47"/>
        <v>0</v>
      </c>
    </row>
    <row r="330" spans="1:18" x14ac:dyDescent="0.25">
      <c r="A330" s="30"/>
      <c r="B330" s="30"/>
      <c r="C330" s="60"/>
      <c r="D330" s="66" t="str">
        <f>IF(C330="","",VLOOKUP(C330,PayScales!B:C,2,0))</f>
        <v/>
      </c>
      <c r="E330" s="40"/>
      <c r="F330" s="82"/>
      <c r="G330" s="41"/>
      <c r="H330" s="41"/>
      <c r="I330" s="41"/>
      <c r="J330" s="42">
        <f t="shared" si="40"/>
        <v>0</v>
      </c>
      <c r="K330" s="42">
        <f t="shared" si="41"/>
        <v>0</v>
      </c>
      <c r="L330" s="42">
        <f t="shared" si="42"/>
        <v>0</v>
      </c>
      <c r="M330" s="43">
        <f t="shared" si="46"/>
        <v>0</v>
      </c>
      <c r="O330" s="95">
        <f t="shared" si="43"/>
        <v>0</v>
      </c>
      <c r="P330" s="95">
        <f t="shared" si="44"/>
        <v>0</v>
      </c>
      <c r="Q330" s="95">
        <f t="shared" si="45"/>
        <v>0</v>
      </c>
      <c r="R330" s="100">
        <f t="shared" si="47"/>
        <v>0</v>
      </c>
    </row>
    <row r="331" spans="1:18" x14ac:dyDescent="0.25">
      <c r="A331" s="30"/>
      <c r="B331" s="30"/>
      <c r="C331" s="60"/>
      <c r="D331" s="66" t="str">
        <f>IF(C331="","",VLOOKUP(C331,PayScales!B:C,2,0))</f>
        <v/>
      </c>
      <c r="E331" s="40"/>
      <c r="F331" s="82"/>
      <c r="G331" s="41"/>
      <c r="H331" s="41"/>
      <c r="I331" s="41"/>
      <c r="J331" s="42">
        <f t="shared" si="40"/>
        <v>0</v>
      </c>
      <c r="K331" s="42">
        <f t="shared" si="41"/>
        <v>0</v>
      </c>
      <c r="L331" s="42">
        <f t="shared" si="42"/>
        <v>0</v>
      </c>
      <c r="M331" s="43">
        <f t="shared" si="46"/>
        <v>0</v>
      </c>
      <c r="O331" s="95">
        <f t="shared" si="43"/>
        <v>0</v>
      </c>
      <c r="P331" s="95">
        <f t="shared" si="44"/>
        <v>0</v>
      </c>
      <c r="Q331" s="95">
        <f t="shared" si="45"/>
        <v>0</v>
      </c>
      <c r="R331" s="100">
        <f t="shared" si="47"/>
        <v>0</v>
      </c>
    </row>
    <row r="332" spans="1:18" x14ac:dyDescent="0.25">
      <c r="A332" s="30"/>
      <c r="B332" s="30"/>
      <c r="C332" s="60"/>
      <c r="D332" s="66" t="str">
        <f>IF(C332="","",VLOOKUP(C332,PayScales!B:C,2,0))</f>
        <v/>
      </c>
      <c r="E332" s="40"/>
      <c r="F332" s="82"/>
      <c r="G332" s="41"/>
      <c r="H332" s="41"/>
      <c r="I332" s="41"/>
      <c r="J332" s="42">
        <f t="shared" si="40"/>
        <v>0</v>
      </c>
      <c r="K332" s="42">
        <f t="shared" si="41"/>
        <v>0</v>
      </c>
      <c r="L332" s="42">
        <f t="shared" si="42"/>
        <v>0</v>
      </c>
      <c r="M332" s="43">
        <f t="shared" si="46"/>
        <v>0</v>
      </c>
      <c r="O332" s="95">
        <f t="shared" si="43"/>
        <v>0</v>
      </c>
      <c r="P332" s="95">
        <f t="shared" si="44"/>
        <v>0</v>
      </c>
      <c r="Q332" s="95">
        <f t="shared" si="45"/>
        <v>0</v>
      </c>
      <c r="R332" s="100">
        <f t="shared" si="47"/>
        <v>0</v>
      </c>
    </row>
    <row r="333" spans="1:18" x14ac:dyDescent="0.25">
      <c r="A333" s="30"/>
      <c r="B333" s="30"/>
      <c r="C333" s="60"/>
      <c r="D333" s="66" t="str">
        <f>IF(C333="","",VLOOKUP(C333,PayScales!B:C,2,0))</f>
        <v/>
      </c>
      <c r="E333" s="40"/>
      <c r="F333" s="82"/>
      <c r="G333" s="41"/>
      <c r="H333" s="41"/>
      <c r="I333" s="41"/>
      <c r="J333" s="42">
        <f t="shared" si="40"/>
        <v>0</v>
      </c>
      <c r="K333" s="42">
        <f t="shared" si="41"/>
        <v>0</v>
      </c>
      <c r="L333" s="42">
        <f t="shared" si="42"/>
        <v>0</v>
      </c>
      <c r="M333" s="43">
        <f t="shared" si="46"/>
        <v>0</v>
      </c>
      <c r="O333" s="95">
        <f t="shared" si="43"/>
        <v>0</v>
      </c>
      <c r="P333" s="95">
        <f t="shared" si="44"/>
        <v>0</v>
      </c>
      <c r="Q333" s="95">
        <f t="shared" si="45"/>
        <v>0</v>
      </c>
      <c r="R333" s="100">
        <f t="shared" si="47"/>
        <v>0</v>
      </c>
    </row>
    <row r="334" spans="1:18" x14ac:dyDescent="0.25">
      <c r="A334" s="30"/>
      <c r="B334" s="30"/>
      <c r="C334" s="60"/>
      <c r="D334" s="66" t="str">
        <f>IF(C334="","",VLOOKUP(C334,PayScales!B:C,2,0))</f>
        <v/>
      </c>
      <c r="E334" s="40"/>
      <c r="F334" s="82"/>
      <c r="G334" s="41"/>
      <c r="H334" s="41"/>
      <c r="I334" s="41"/>
      <c r="J334" s="42">
        <f t="shared" si="40"/>
        <v>0</v>
      </c>
      <c r="K334" s="42">
        <f t="shared" si="41"/>
        <v>0</v>
      </c>
      <c r="L334" s="42">
        <f t="shared" si="42"/>
        <v>0</v>
      </c>
      <c r="M334" s="43">
        <f t="shared" si="46"/>
        <v>0</v>
      </c>
      <c r="O334" s="95">
        <f t="shared" si="43"/>
        <v>0</v>
      </c>
      <c r="P334" s="95">
        <f t="shared" si="44"/>
        <v>0</v>
      </c>
      <c r="Q334" s="95">
        <f t="shared" si="45"/>
        <v>0</v>
      </c>
      <c r="R334" s="100">
        <f t="shared" si="47"/>
        <v>0</v>
      </c>
    </row>
    <row r="335" spans="1:18" x14ac:dyDescent="0.25">
      <c r="A335" s="30"/>
      <c r="B335" s="30"/>
      <c r="C335" s="60"/>
      <c r="D335" s="66" t="str">
        <f>IF(C335="","",VLOOKUP(C335,PayScales!B:C,2,0))</f>
        <v/>
      </c>
      <c r="E335" s="40"/>
      <c r="F335" s="82"/>
      <c r="G335" s="41"/>
      <c r="H335" s="41"/>
      <c r="I335" s="41"/>
      <c r="J335" s="42">
        <f t="shared" si="40"/>
        <v>0</v>
      </c>
      <c r="K335" s="42">
        <f t="shared" si="41"/>
        <v>0</v>
      </c>
      <c r="L335" s="42">
        <f t="shared" si="42"/>
        <v>0</v>
      </c>
      <c r="M335" s="43">
        <f t="shared" si="46"/>
        <v>0</v>
      </c>
      <c r="O335" s="95">
        <f t="shared" si="43"/>
        <v>0</v>
      </c>
      <c r="P335" s="95">
        <f t="shared" si="44"/>
        <v>0</v>
      </c>
      <c r="Q335" s="95">
        <f t="shared" si="45"/>
        <v>0</v>
      </c>
      <c r="R335" s="100">
        <f t="shared" si="47"/>
        <v>0</v>
      </c>
    </row>
    <row r="336" spans="1:18" x14ac:dyDescent="0.25">
      <c r="A336" s="30"/>
      <c r="B336" s="30"/>
      <c r="C336" s="60"/>
      <c r="D336" s="66" t="str">
        <f>IF(C336="","",VLOOKUP(C336,PayScales!B:C,2,0))</f>
        <v/>
      </c>
      <c r="E336" s="40"/>
      <c r="F336" s="82"/>
      <c r="G336" s="41"/>
      <c r="H336" s="41"/>
      <c r="I336" s="41"/>
      <c r="J336" s="42">
        <f t="shared" si="40"/>
        <v>0</v>
      </c>
      <c r="K336" s="42">
        <f t="shared" si="41"/>
        <v>0</v>
      </c>
      <c r="L336" s="42">
        <f t="shared" si="42"/>
        <v>0</v>
      </c>
      <c r="M336" s="43">
        <f t="shared" si="46"/>
        <v>0</v>
      </c>
      <c r="O336" s="95">
        <f t="shared" si="43"/>
        <v>0</v>
      </c>
      <c r="P336" s="95">
        <f t="shared" si="44"/>
        <v>0</v>
      </c>
      <c r="Q336" s="95">
        <f t="shared" si="45"/>
        <v>0</v>
      </c>
      <c r="R336" s="100">
        <f t="shared" si="47"/>
        <v>0</v>
      </c>
    </row>
    <row r="337" spans="1:18" x14ac:dyDescent="0.25">
      <c r="A337" s="30"/>
      <c r="B337" s="30"/>
      <c r="C337" s="60"/>
      <c r="D337" s="66" t="str">
        <f>IF(C337="","",VLOOKUP(C337,PayScales!B:C,2,0))</f>
        <v/>
      </c>
      <c r="E337" s="40"/>
      <c r="F337" s="82"/>
      <c r="G337" s="41"/>
      <c r="H337" s="41"/>
      <c r="I337" s="41"/>
      <c r="J337" s="42">
        <f t="shared" si="40"/>
        <v>0</v>
      </c>
      <c r="K337" s="42">
        <f t="shared" si="41"/>
        <v>0</v>
      </c>
      <c r="L337" s="42">
        <f t="shared" si="42"/>
        <v>0</v>
      </c>
      <c r="M337" s="43">
        <f t="shared" si="46"/>
        <v>0</v>
      </c>
      <c r="O337" s="95">
        <f t="shared" si="43"/>
        <v>0</v>
      </c>
      <c r="P337" s="95">
        <f t="shared" si="44"/>
        <v>0</v>
      </c>
      <c r="Q337" s="95">
        <f t="shared" si="45"/>
        <v>0</v>
      </c>
      <c r="R337" s="100">
        <f t="shared" si="47"/>
        <v>0</v>
      </c>
    </row>
    <row r="338" spans="1:18" x14ac:dyDescent="0.25">
      <c r="A338" s="30"/>
      <c r="B338" s="30"/>
      <c r="C338" s="60"/>
      <c r="D338" s="66" t="str">
        <f>IF(C338="","",VLOOKUP(C338,PayScales!B:C,2,0))</f>
        <v/>
      </c>
      <c r="E338" s="40"/>
      <c r="F338" s="82"/>
      <c r="G338" s="41"/>
      <c r="H338" s="41"/>
      <c r="I338" s="41"/>
      <c r="J338" s="42">
        <f t="shared" si="40"/>
        <v>0</v>
      </c>
      <c r="K338" s="42">
        <f t="shared" si="41"/>
        <v>0</v>
      </c>
      <c r="L338" s="42">
        <f t="shared" si="42"/>
        <v>0</v>
      </c>
      <c r="M338" s="43">
        <f t="shared" si="46"/>
        <v>0</v>
      </c>
      <c r="O338" s="95">
        <f t="shared" si="43"/>
        <v>0</v>
      </c>
      <c r="P338" s="95">
        <f t="shared" si="44"/>
        <v>0</v>
      </c>
      <c r="Q338" s="95">
        <f t="shared" si="45"/>
        <v>0</v>
      </c>
      <c r="R338" s="100">
        <f t="shared" si="47"/>
        <v>0</v>
      </c>
    </row>
    <row r="339" spans="1:18" x14ac:dyDescent="0.25">
      <c r="A339" s="30"/>
      <c r="B339" s="30"/>
      <c r="C339" s="60"/>
      <c r="D339" s="66" t="str">
        <f>IF(C339="","",VLOOKUP(C339,PayScales!B:C,2,0))</f>
        <v/>
      </c>
      <c r="E339" s="40"/>
      <c r="F339" s="82"/>
      <c r="G339" s="41"/>
      <c r="H339" s="41"/>
      <c r="I339" s="41"/>
      <c r="J339" s="42">
        <f t="shared" si="40"/>
        <v>0</v>
      </c>
      <c r="K339" s="42">
        <f t="shared" si="41"/>
        <v>0</v>
      </c>
      <c r="L339" s="42">
        <f t="shared" si="42"/>
        <v>0</v>
      </c>
      <c r="M339" s="43">
        <f t="shared" si="46"/>
        <v>0</v>
      </c>
      <c r="O339" s="95">
        <f t="shared" si="43"/>
        <v>0</v>
      </c>
      <c r="P339" s="95">
        <f t="shared" si="44"/>
        <v>0</v>
      </c>
      <c r="Q339" s="95">
        <f t="shared" si="45"/>
        <v>0</v>
      </c>
      <c r="R339" s="100">
        <f t="shared" si="47"/>
        <v>0</v>
      </c>
    </row>
    <row r="340" spans="1:18" x14ac:dyDescent="0.25">
      <c r="A340" s="30"/>
      <c r="B340" s="30"/>
      <c r="C340" s="60"/>
      <c r="D340" s="66" t="str">
        <f>IF(C340="","",VLOOKUP(C340,PayScales!B:C,2,0))</f>
        <v/>
      </c>
      <c r="E340" s="40"/>
      <c r="F340" s="82"/>
      <c r="G340" s="41"/>
      <c r="H340" s="41"/>
      <c r="I340" s="41"/>
      <c r="J340" s="42">
        <f t="shared" si="40"/>
        <v>0</v>
      </c>
      <c r="K340" s="42">
        <f t="shared" si="41"/>
        <v>0</v>
      </c>
      <c r="L340" s="42">
        <f t="shared" si="42"/>
        <v>0</v>
      </c>
      <c r="M340" s="43">
        <f t="shared" si="46"/>
        <v>0</v>
      </c>
      <c r="O340" s="95">
        <f t="shared" si="43"/>
        <v>0</v>
      </c>
      <c r="P340" s="95">
        <f t="shared" si="44"/>
        <v>0</v>
      </c>
      <c r="Q340" s="95">
        <f t="shared" si="45"/>
        <v>0</v>
      </c>
      <c r="R340" s="100">
        <f t="shared" si="47"/>
        <v>0</v>
      </c>
    </row>
    <row r="341" spans="1:18" x14ac:dyDescent="0.25">
      <c r="A341" s="30"/>
      <c r="B341" s="30"/>
      <c r="C341" s="60"/>
      <c r="D341" s="66" t="str">
        <f>IF(C341="","",VLOOKUP(C341,PayScales!B:C,2,0))</f>
        <v/>
      </c>
      <c r="E341" s="40"/>
      <c r="F341" s="82"/>
      <c r="G341" s="41"/>
      <c r="H341" s="41"/>
      <c r="I341" s="41"/>
      <c r="J341" s="42">
        <f t="shared" si="40"/>
        <v>0</v>
      </c>
      <c r="K341" s="42">
        <f t="shared" si="41"/>
        <v>0</v>
      </c>
      <c r="L341" s="42">
        <f t="shared" si="42"/>
        <v>0</v>
      </c>
      <c r="M341" s="43">
        <f t="shared" si="46"/>
        <v>0</v>
      </c>
      <c r="O341" s="95">
        <f t="shared" si="43"/>
        <v>0</v>
      </c>
      <c r="P341" s="95">
        <f t="shared" si="44"/>
        <v>0</v>
      </c>
      <c r="Q341" s="95">
        <f t="shared" si="45"/>
        <v>0</v>
      </c>
      <c r="R341" s="100">
        <f t="shared" si="47"/>
        <v>0</v>
      </c>
    </row>
    <row r="342" spans="1:18" x14ac:dyDescent="0.25">
      <c r="A342" s="30"/>
      <c r="B342" s="30"/>
      <c r="C342" s="60"/>
      <c r="D342" s="66" t="str">
        <f>IF(C342="","",VLOOKUP(C342,PayScales!B:C,2,0))</f>
        <v/>
      </c>
      <c r="E342" s="40"/>
      <c r="F342" s="82"/>
      <c r="G342" s="41"/>
      <c r="H342" s="41"/>
      <c r="I342" s="41"/>
      <c r="J342" s="42">
        <f t="shared" si="40"/>
        <v>0</v>
      </c>
      <c r="K342" s="42">
        <f t="shared" si="41"/>
        <v>0</v>
      </c>
      <c r="L342" s="42">
        <f t="shared" si="42"/>
        <v>0</v>
      </c>
      <c r="M342" s="43">
        <f t="shared" si="46"/>
        <v>0</v>
      </c>
      <c r="O342" s="95">
        <f t="shared" si="43"/>
        <v>0</v>
      </c>
      <c r="P342" s="95">
        <f t="shared" si="44"/>
        <v>0</v>
      </c>
      <c r="Q342" s="95">
        <f t="shared" si="45"/>
        <v>0</v>
      </c>
      <c r="R342" s="100">
        <f t="shared" si="47"/>
        <v>0</v>
      </c>
    </row>
    <row r="343" spans="1:18" x14ac:dyDescent="0.25">
      <c r="A343" s="30"/>
      <c r="B343" s="30"/>
      <c r="C343" s="60"/>
      <c r="D343" s="66" t="str">
        <f>IF(C343="","",VLOOKUP(C343,PayScales!B:C,2,0))</f>
        <v/>
      </c>
      <c r="E343" s="40"/>
      <c r="F343" s="82"/>
      <c r="G343" s="41"/>
      <c r="H343" s="41"/>
      <c r="I343" s="41"/>
      <c r="J343" s="42">
        <f t="shared" si="40"/>
        <v>0</v>
      </c>
      <c r="K343" s="42">
        <f t="shared" si="41"/>
        <v>0</v>
      </c>
      <c r="L343" s="42">
        <f t="shared" si="42"/>
        <v>0</v>
      </c>
      <c r="M343" s="43">
        <f t="shared" si="46"/>
        <v>0</v>
      </c>
      <c r="O343" s="95">
        <f t="shared" si="43"/>
        <v>0</v>
      </c>
      <c r="P343" s="95">
        <f t="shared" si="44"/>
        <v>0</v>
      </c>
      <c r="Q343" s="95">
        <f t="shared" si="45"/>
        <v>0</v>
      </c>
      <c r="R343" s="100">
        <f t="shared" si="47"/>
        <v>0</v>
      </c>
    </row>
    <row r="344" spans="1:18" x14ac:dyDescent="0.25">
      <c r="A344" s="30"/>
      <c r="B344" s="30"/>
      <c r="C344" s="60"/>
      <c r="D344" s="66" t="str">
        <f>IF(C344="","",VLOOKUP(C344,PayScales!B:C,2,0))</f>
        <v/>
      </c>
      <c r="E344" s="40"/>
      <c r="F344" s="82"/>
      <c r="G344" s="41"/>
      <c r="H344" s="41"/>
      <c r="I344" s="41"/>
      <c r="J344" s="42">
        <f t="shared" si="40"/>
        <v>0</v>
      </c>
      <c r="K344" s="42">
        <f t="shared" si="41"/>
        <v>0</v>
      </c>
      <c r="L344" s="42">
        <f t="shared" si="42"/>
        <v>0</v>
      </c>
      <c r="M344" s="43">
        <f t="shared" si="46"/>
        <v>0</v>
      </c>
      <c r="O344" s="95">
        <f t="shared" si="43"/>
        <v>0</v>
      </c>
      <c r="P344" s="95">
        <f t="shared" si="44"/>
        <v>0</v>
      </c>
      <c r="Q344" s="95">
        <f t="shared" si="45"/>
        <v>0</v>
      </c>
      <c r="R344" s="100">
        <f t="shared" si="47"/>
        <v>0</v>
      </c>
    </row>
    <row r="345" spans="1:18" x14ac:dyDescent="0.25">
      <c r="A345" s="30"/>
      <c r="B345" s="30"/>
      <c r="C345" s="60"/>
      <c r="D345" s="66" t="str">
        <f>IF(C345="","",VLOOKUP(C345,PayScales!B:C,2,0))</f>
        <v/>
      </c>
      <c r="E345" s="40"/>
      <c r="F345" s="82"/>
      <c r="G345" s="41"/>
      <c r="H345" s="41"/>
      <c r="I345" s="41"/>
      <c r="J345" s="42">
        <f t="shared" si="40"/>
        <v>0</v>
      </c>
      <c r="K345" s="42">
        <f t="shared" si="41"/>
        <v>0</v>
      </c>
      <c r="L345" s="42">
        <f t="shared" si="42"/>
        <v>0</v>
      </c>
      <c r="M345" s="43">
        <f t="shared" si="46"/>
        <v>0</v>
      </c>
      <c r="O345" s="95">
        <f t="shared" si="43"/>
        <v>0</v>
      </c>
      <c r="P345" s="95">
        <f t="shared" si="44"/>
        <v>0</v>
      </c>
      <c r="Q345" s="95">
        <f t="shared" si="45"/>
        <v>0</v>
      </c>
      <c r="R345" s="100">
        <f t="shared" si="47"/>
        <v>0</v>
      </c>
    </row>
    <row r="346" spans="1:18" x14ac:dyDescent="0.25">
      <c r="A346" s="30"/>
      <c r="B346" s="30"/>
      <c r="C346" s="60"/>
      <c r="D346" s="66" t="str">
        <f>IF(C346="","",VLOOKUP(C346,PayScales!B:C,2,0))</f>
        <v/>
      </c>
      <c r="E346" s="40"/>
      <c r="F346" s="82"/>
      <c r="G346" s="41"/>
      <c r="H346" s="41"/>
      <c r="I346" s="41"/>
      <c r="J346" s="42">
        <f t="shared" si="40"/>
        <v>0</v>
      </c>
      <c r="K346" s="42">
        <f t="shared" si="41"/>
        <v>0</v>
      </c>
      <c r="L346" s="42">
        <f t="shared" si="42"/>
        <v>0</v>
      </c>
      <c r="M346" s="43">
        <f t="shared" si="46"/>
        <v>0</v>
      </c>
      <c r="O346" s="95">
        <f t="shared" si="43"/>
        <v>0</v>
      </c>
      <c r="P346" s="95">
        <f t="shared" si="44"/>
        <v>0</v>
      </c>
      <c r="Q346" s="95">
        <f t="shared" si="45"/>
        <v>0</v>
      </c>
      <c r="R346" s="100">
        <f t="shared" si="47"/>
        <v>0</v>
      </c>
    </row>
    <row r="347" spans="1:18" x14ac:dyDescent="0.25">
      <c r="A347" s="30"/>
      <c r="B347" s="30"/>
      <c r="C347" s="60"/>
      <c r="D347" s="66" t="str">
        <f>IF(C347="","",VLOOKUP(C347,PayScales!B:C,2,0))</f>
        <v/>
      </c>
      <c r="E347" s="40"/>
      <c r="F347" s="82"/>
      <c r="G347" s="41"/>
      <c r="H347" s="41"/>
      <c r="I347" s="41"/>
      <c r="J347" s="42">
        <f t="shared" si="40"/>
        <v>0</v>
      </c>
      <c r="K347" s="42">
        <f t="shared" si="41"/>
        <v>0</v>
      </c>
      <c r="L347" s="42">
        <f t="shared" si="42"/>
        <v>0</v>
      </c>
      <c r="M347" s="43">
        <f t="shared" si="46"/>
        <v>0</v>
      </c>
      <c r="O347" s="95">
        <f t="shared" si="43"/>
        <v>0</v>
      </c>
      <c r="P347" s="95">
        <f t="shared" si="44"/>
        <v>0</v>
      </c>
      <c r="Q347" s="95">
        <f t="shared" si="45"/>
        <v>0</v>
      </c>
      <c r="R347" s="100">
        <f t="shared" si="47"/>
        <v>0</v>
      </c>
    </row>
    <row r="348" spans="1:18" x14ac:dyDescent="0.25">
      <c r="A348" s="30"/>
      <c r="B348" s="30"/>
      <c r="C348" s="60"/>
      <c r="D348" s="66" t="str">
        <f>IF(C348="","",VLOOKUP(C348,PayScales!B:C,2,0))</f>
        <v/>
      </c>
      <c r="E348" s="40"/>
      <c r="F348" s="82"/>
      <c r="G348" s="41"/>
      <c r="H348" s="41"/>
      <c r="I348" s="41"/>
      <c r="J348" s="42">
        <f t="shared" si="40"/>
        <v>0</v>
      </c>
      <c r="K348" s="42">
        <f t="shared" si="41"/>
        <v>0</v>
      </c>
      <c r="L348" s="42">
        <f t="shared" si="42"/>
        <v>0</v>
      </c>
      <c r="M348" s="43">
        <f t="shared" si="46"/>
        <v>0</v>
      </c>
      <c r="O348" s="95">
        <f t="shared" si="43"/>
        <v>0</v>
      </c>
      <c r="P348" s="95">
        <f t="shared" si="44"/>
        <v>0</v>
      </c>
      <c r="Q348" s="95">
        <f t="shared" si="45"/>
        <v>0</v>
      </c>
      <c r="R348" s="100">
        <f t="shared" si="47"/>
        <v>0</v>
      </c>
    </row>
    <row r="349" spans="1:18" x14ac:dyDescent="0.25">
      <c r="A349" s="30"/>
      <c r="B349" s="30"/>
      <c r="C349" s="60"/>
      <c r="D349" s="66" t="str">
        <f>IF(C349="","",VLOOKUP(C349,PayScales!B:C,2,0))</f>
        <v/>
      </c>
      <c r="E349" s="40"/>
      <c r="F349" s="82"/>
      <c r="G349" s="41"/>
      <c r="H349" s="41"/>
      <c r="I349" s="41"/>
      <c r="J349" s="42">
        <f t="shared" si="40"/>
        <v>0</v>
      </c>
      <c r="K349" s="42">
        <f t="shared" si="41"/>
        <v>0</v>
      </c>
      <c r="L349" s="42">
        <f t="shared" si="42"/>
        <v>0</v>
      </c>
      <c r="M349" s="43">
        <f t="shared" si="46"/>
        <v>0</v>
      </c>
      <c r="O349" s="95">
        <f t="shared" si="43"/>
        <v>0</v>
      </c>
      <c r="P349" s="95">
        <f t="shared" si="44"/>
        <v>0</v>
      </c>
      <c r="Q349" s="95">
        <f t="shared" si="45"/>
        <v>0</v>
      </c>
      <c r="R349" s="100">
        <f t="shared" si="47"/>
        <v>0</v>
      </c>
    </row>
    <row r="350" spans="1:18" x14ac:dyDescent="0.25">
      <c r="A350" s="30"/>
      <c r="B350" s="30"/>
      <c r="C350" s="60"/>
      <c r="D350" s="66" t="str">
        <f>IF(C350="","",VLOOKUP(C350,PayScales!B:C,2,0))</f>
        <v/>
      </c>
      <c r="E350" s="40"/>
      <c r="F350" s="82"/>
      <c r="G350" s="41"/>
      <c r="H350" s="41"/>
      <c r="I350" s="41"/>
      <c r="J350" s="42">
        <f t="shared" si="40"/>
        <v>0</v>
      </c>
      <c r="K350" s="42">
        <f t="shared" si="41"/>
        <v>0</v>
      </c>
      <c r="L350" s="42">
        <f t="shared" si="42"/>
        <v>0</v>
      </c>
      <c r="M350" s="43">
        <f t="shared" si="46"/>
        <v>0</v>
      </c>
      <c r="O350" s="95">
        <f t="shared" si="43"/>
        <v>0</v>
      </c>
      <c r="P350" s="95">
        <f t="shared" si="44"/>
        <v>0</v>
      </c>
      <c r="Q350" s="95">
        <f t="shared" si="45"/>
        <v>0</v>
      </c>
      <c r="R350" s="100">
        <f t="shared" si="47"/>
        <v>0</v>
      </c>
    </row>
    <row r="351" spans="1:18" x14ac:dyDescent="0.25">
      <c r="A351" s="30"/>
      <c r="B351" s="30"/>
      <c r="C351" s="60"/>
      <c r="D351" s="66" t="str">
        <f>IF(C351="","",VLOOKUP(C351,PayScales!B:C,2,0))</f>
        <v/>
      </c>
      <c r="E351" s="40"/>
      <c r="F351" s="82"/>
      <c r="G351" s="41"/>
      <c r="H351" s="41"/>
      <c r="I351" s="41"/>
      <c r="J351" s="42">
        <f t="shared" si="40"/>
        <v>0</v>
      </c>
      <c r="K351" s="42">
        <f t="shared" si="41"/>
        <v>0</v>
      </c>
      <c r="L351" s="42">
        <f t="shared" si="42"/>
        <v>0</v>
      </c>
      <c r="M351" s="43">
        <f t="shared" si="46"/>
        <v>0</v>
      </c>
      <c r="O351" s="95">
        <f t="shared" si="43"/>
        <v>0</v>
      </c>
      <c r="P351" s="95">
        <f t="shared" si="44"/>
        <v>0</v>
      </c>
      <c r="Q351" s="95">
        <f t="shared" si="45"/>
        <v>0</v>
      </c>
      <c r="R351" s="100">
        <f t="shared" si="47"/>
        <v>0</v>
      </c>
    </row>
    <row r="352" spans="1:18" x14ac:dyDescent="0.25">
      <c r="A352" s="30"/>
      <c r="B352" s="30"/>
      <c r="C352" s="60"/>
      <c r="D352" s="66" t="str">
        <f>IF(C352="","",VLOOKUP(C352,PayScales!B:C,2,0))</f>
        <v/>
      </c>
      <c r="E352" s="40"/>
      <c r="F352" s="82"/>
      <c r="G352" s="41"/>
      <c r="H352" s="41"/>
      <c r="I352" s="41"/>
      <c r="J352" s="42">
        <f t="shared" si="40"/>
        <v>0</v>
      </c>
      <c r="K352" s="42">
        <f t="shared" si="41"/>
        <v>0</v>
      </c>
      <c r="L352" s="42">
        <f t="shared" si="42"/>
        <v>0</v>
      </c>
      <c r="M352" s="43">
        <f t="shared" si="46"/>
        <v>0</v>
      </c>
      <c r="O352" s="95">
        <f t="shared" si="43"/>
        <v>0</v>
      </c>
      <c r="P352" s="95">
        <f t="shared" si="44"/>
        <v>0</v>
      </c>
      <c r="Q352" s="95">
        <f t="shared" si="45"/>
        <v>0</v>
      </c>
      <c r="R352" s="100">
        <f t="shared" si="47"/>
        <v>0</v>
      </c>
    </row>
    <row r="353" spans="1:18" x14ac:dyDescent="0.25">
      <c r="A353" s="30"/>
      <c r="B353" s="30"/>
      <c r="C353" s="60"/>
      <c r="D353" s="66" t="str">
        <f>IF(C353="","",VLOOKUP(C353,PayScales!B:C,2,0))</f>
        <v/>
      </c>
      <c r="E353" s="40"/>
      <c r="F353" s="82"/>
      <c r="G353" s="41"/>
      <c r="H353" s="41"/>
      <c r="I353" s="41"/>
      <c r="J353" s="42">
        <f t="shared" si="40"/>
        <v>0</v>
      </c>
      <c r="K353" s="42">
        <f t="shared" si="41"/>
        <v>0</v>
      </c>
      <c r="L353" s="42">
        <f t="shared" si="42"/>
        <v>0</v>
      </c>
      <c r="M353" s="43">
        <f t="shared" si="46"/>
        <v>0</v>
      </c>
      <c r="O353" s="95">
        <f t="shared" si="43"/>
        <v>0</v>
      </c>
      <c r="P353" s="95">
        <f t="shared" si="44"/>
        <v>0</v>
      </c>
      <c r="Q353" s="95">
        <f t="shared" si="45"/>
        <v>0</v>
      </c>
      <c r="R353" s="100">
        <f t="shared" si="47"/>
        <v>0</v>
      </c>
    </row>
    <row r="354" spans="1:18" x14ac:dyDescent="0.25">
      <c r="A354" s="30"/>
      <c r="B354" s="30"/>
      <c r="C354" s="60"/>
      <c r="D354" s="66" t="str">
        <f>IF(C354="","",VLOOKUP(C354,PayScales!B:C,2,0))</f>
        <v/>
      </c>
      <c r="E354" s="40"/>
      <c r="F354" s="82"/>
      <c r="G354" s="41"/>
      <c r="H354" s="41"/>
      <c r="I354" s="41"/>
      <c r="J354" s="42">
        <f t="shared" si="40"/>
        <v>0</v>
      </c>
      <c r="K354" s="42">
        <f t="shared" si="41"/>
        <v>0</v>
      </c>
      <c r="L354" s="42">
        <f t="shared" si="42"/>
        <v>0</v>
      </c>
      <c r="M354" s="43">
        <f t="shared" si="46"/>
        <v>0</v>
      </c>
      <c r="O354" s="95">
        <f t="shared" si="43"/>
        <v>0</v>
      </c>
      <c r="P354" s="95">
        <f t="shared" si="44"/>
        <v>0</v>
      </c>
      <c r="Q354" s="95">
        <f t="shared" si="45"/>
        <v>0</v>
      </c>
      <c r="R354" s="100">
        <f t="shared" si="47"/>
        <v>0</v>
      </c>
    </row>
    <row r="355" spans="1:18" x14ac:dyDescent="0.25">
      <c r="A355" s="30"/>
      <c r="B355" s="30"/>
      <c r="C355" s="60"/>
      <c r="D355" s="66" t="str">
        <f>IF(C355="","",VLOOKUP(C355,PayScales!B:C,2,0))</f>
        <v/>
      </c>
      <c r="E355" s="40"/>
      <c r="F355" s="82"/>
      <c r="G355" s="41"/>
      <c r="H355" s="41"/>
      <c r="I355" s="41"/>
      <c r="J355" s="42">
        <f t="shared" si="40"/>
        <v>0</v>
      </c>
      <c r="K355" s="42">
        <f t="shared" si="41"/>
        <v>0</v>
      </c>
      <c r="L355" s="42">
        <f t="shared" si="42"/>
        <v>0</v>
      </c>
      <c r="M355" s="43">
        <f t="shared" si="46"/>
        <v>0</v>
      </c>
      <c r="O355" s="95">
        <f t="shared" si="43"/>
        <v>0</v>
      </c>
      <c r="P355" s="95">
        <f t="shared" si="44"/>
        <v>0</v>
      </c>
      <c r="Q355" s="95">
        <f t="shared" si="45"/>
        <v>0</v>
      </c>
      <c r="R355" s="100">
        <f t="shared" si="47"/>
        <v>0</v>
      </c>
    </row>
    <row r="356" spans="1:18" x14ac:dyDescent="0.25">
      <c r="A356" s="30"/>
      <c r="B356" s="30"/>
      <c r="C356" s="60"/>
      <c r="D356" s="66" t="str">
        <f>IF(C356="","",VLOOKUP(C356,PayScales!B:C,2,0))</f>
        <v/>
      </c>
      <c r="E356" s="40"/>
      <c r="F356" s="82"/>
      <c r="G356" s="41"/>
      <c r="H356" s="41"/>
      <c r="I356" s="41"/>
      <c r="J356" s="42">
        <f t="shared" si="40"/>
        <v>0</v>
      </c>
      <c r="K356" s="42">
        <f t="shared" si="41"/>
        <v>0</v>
      </c>
      <c r="L356" s="42">
        <f t="shared" si="42"/>
        <v>0</v>
      </c>
      <c r="M356" s="43">
        <f t="shared" si="46"/>
        <v>0</v>
      </c>
      <c r="O356" s="95">
        <f t="shared" si="43"/>
        <v>0</v>
      </c>
      <c r="P356" s="95">
        <f t="shared" si="44"/>
        <v>0</v>
      </c>
      <c r="Q356" s="95">
        <f t="shared" si="45"/>
        <v>0</v>
      </c>
      <c r="R356" s="100">
        <f t="shared" si="47"/>
        <v>0</v>
      </c>
    </row>
    <row r="357" spans="1:18" x14ac:dyDescent="0.25">
      <c r="A357" s="30"/>
      <c r="B357" s="30"/>
      <c r="C357" s="60"/>
      <c r="D357" s="66" t="str">
        <f>IF(C357="","",VLOOKUP(C357,PayScales!B:C,2,0))</f>
        <v/>
      </c>
      <c r="E357" s="40"/>
      <c r="F357" s="82"/>
      <c r="G357" s="41"/>
      <c r="H357" s="41"/>
      <c r="I357" s="41"/>
      <c r="J357" s="42">
        <f t="shared" si="40"/>
        <v>0</v>
      </c>
      <c r="K357" s="42">
        <f t="shared" si="41"/>
        <v>0</v>
      </c>
      <c r="L357" s="42">
        <f t="shared" si="42"/>
        <v>0</v>
      </c>
      <c r="M357" s="43">
        <f t="shared" si="46"/>
        <v>0</v>
      </c>
      <c r="O357" s="95">
        <f t="shared" si="43"/>
        <v>0</v>
      </c>
      <c r="P357" s="95">
        <f t="shared" si="44"/>
        <v>0</v>
      </c>
      <c r="Q357" s="95">
        <f t="shared" si="45"/>
        <v>0</v>
      </c>
      <c r="R357" s="100">
        <f t="shared" si="47"/>
        <v>0</v>
      </c>
    </row>
    <row r="358" spans="1:18" x14ac:dyDescent="0.25">
      <c r="A358" s="30"/>
      <c r="B358" s="30"/>
      <c r="C358" s="60"/>
      <c r="D358" s="66" t="str">
        <f>IF(C358="","",VLOOKUP(C358,PayScales!B:C,2,0))</f>
        <v/>
      </c>
      <c r="E358" s="40"/>
      <c r="F358" s="82"/>
      <c r="G358" s="41"/>
      <c r="H358" s="41"/>
      <c r="I358" s="41"/>
      <c r="J358" s="42">
        <f t="shared" si="40"/>
        <v>0</v>
      </c>
      <c r="K358" s="42">
        <f t="shared" si="41"/>
        <v>0</v>
      </c>
      <c r="L358" s="42">
        <f t="shared" si="42"/>
        <v>0</v>
      </c>
      <c r="M358" s="43">
        <f t="shared" si="46"/>
        <v>0</v>
      </c>
      <c r="O358" s="95">
        <f t="shared" si="43"/>
        <v>0</v>
      </c>
      <c r="P358" s="95">
        <f t="shared" si="44"/>
        <v>0</v>
      </c>
      <c r="Q358" s="95">
        <f t="shared" si="45"/>
        <v>0</v>
      </c>
      <c r="R358" s="100">
        <f t="shared" si="47"/>
        <v>0</v>
      </c>
    </row>
    <row r="359" spans="1:18" x14ac:dyDescent="0.25">
      <c r="A359" s="30"/>
      <c r="B359" s="30"/>
      <c r="C359" s="60"/>
      <c r="D359" s="66" t="str">
        <f>IF(C359="","",VLOOKUP(C359,PayScales!B:C,2,0))</f>
        <v/>
      </c>
      <c r="E359" s="40"/>
      <c r="F359" s="82"/>
      <c r="G359" s="41"/>
      <c r="H359" s="41"/>
      <c r="I359" s="41"/>
      <c r="J359" s="42">
        <f t="shared" si="40"/>
        <v>0</v>
      </c>
      <c r="K359" s="42">
        <f t="shared" si="41"/>
        <v>0</v>
      </c>
      <c r="L359" s="42">
        <f t="shared" si="42"/>
        <v>0</v>
      </c>
      <c r="M359" s="43">
        <f t="shared" si="46"/>
        <v>0</v>
      </c>
      <c r="O359" s="95">
        <f t="shared" si="43"/>
        <v>0</v>
      </c>
      <c r="P359" s="95">
        <f t="shared" si="44"/>
        <v>0</v>
      </c>
      <c r="Q359" s="95">
        <f t="shared" si="45"/>
        <v>0</v>
      </c>
      <c r="R359" s="100">
        <f t="shared" si="47"/>
        <v>0</v>
      </c>
    </row>
    <row r="360" spans="1:18" x14ac:dyDescent="0.25">
      <c r="A360" s="30"/>
      <c r="B360" s="30"/>
      <c r="C360" s="60"/>
      <c r="D360" s="66" t="str">
        <f>IF(C360="","",VLOOKUP(C360,PayScales!B:C,2,0))</f>
        <v/>
      </c>
      <c r="E360" s="40"/>
      <c r="F360" s="82"/>
      <c r="G360" s="41"/>
      <c r="H360" s="41"/>
      <c r="I360" s="41"/>
      <c r="J360" s="42">
        <f t="shared" si="40"/>
        <v>0</v>
      </c>
      <c r="K360" s="42">
        <f t="shared" si="41"/>
        <v>0</v>
      </c>
      <c r="L360" s="42">
        <f t="shared" si="42"/>
        <v>0</v>
      </c>
      <c r="M360" s="43">
        <f t="shared" si="46"/>
        <v>0</v>
      </c>
      <c r="O360" s="95">
        <f t="shared" si="43"/>
        <v>0</v>
      </c>
      <c r="P360" s="95">
        <f t="shared" si="44"/>
        <v>0</v>
      </c>
      <c r="Q360" s="95">
        <f t="shared" si="45"/>
        <v>0</v>
      </c>
      <c r="R360" s="100">
        <f t="shared" si="47"/>
        <v>0</v>
      </c>
    </row>
    <row r="361" spans="1:18" x14ac:dyDescent="0.25">
      <c r="A361" s="30"/>
      <c r="B361" s="30"/>
      <c r="C361" s="60"/>
      <c r="D361" s="66" t="str">
        <f>IF(C361="","",VLOOKUP(C361,PayScales!B:C,2,0))</f>
        <v/>
      </c>
      <c r="E361" s="40"/>
      <c r="F361" s="82"/>
      <c r="G361" s="41"/>
      <c r="H361" s="41"/>
      <c r="I361" s="41"/>
      <c r="J361" s="42">
        <f t="shared" si="40"/>
        <v>0</v>
      </c>
      <c r="K361" s="42">
        <f t="shared" si="41"/>
        <v>0</v>
      </c>
      <c r="L361" s="42">
        <f t="shared" si="42"/>
        <v>0</v>
      </c>
      <c r="M361" s="43">
        <f t="shared" si="46"/>
        <v>0</v>
      </c>
      <c r="O361" s="95">
        <f t="shared" si="43"/>
        <v>0</v>
      </c>
      <c r="P361" s="95">
        <f t="shared" si="44"/>
        <v>0</v>
      </c>
      <c r="Q361" s="95">
        <f t="shared" si="45"/>
        <v>0</v>
      </c>
      <c r="R361" s="100">
        <f t="shared" si="47"/>
        <v>0</v>
      </c>
    </row>
    <row r="362" spans="1:18" x14ac:dyDescent="0.25">
      <c r="A362" s="30"/>
      <c r="B362" s="30"/>
      <c r="C362" s="60"/>
      <c r="D362" s="66" t="str">
        <f>IF(C362="","",VLOOKUP(C362,PayScales!B:C,2,0))</f>
        <v/>
      </c>
      <c r="E362" s="40"/>
      <c r="F362" s="82"/>
      <c r="G362" s="41"/>
      <c r="H362" s="41"/>
      <c r="I362" s="41"/>
      <c r="J362" s="42">
        <f t="shared" si="40"/>
        <v>0</v>
      </c>
      <c r="K362" s="42">
        <f t="shared" si="41"/>
        <v>0</v>
      </c>
      <c r="L362" s="42">
        <f t="shared" si="42"/>
        <v>0</v>
      </c>
      <c r="M362" s="43">
        <f t="shared" si="46"/>
        <v>0</v>
      </c>
      <c r="O362" s="95">
        <f t="shared" si="43"/>
        <v>0</v>
      </c>
      <c r="P362" s="95">
        <f t="shared" si="44"/>
        <v>0</v>
      </c>
      <c r="Q362" s="95">
        <f t="shared" si="45"/>
        <v>0</v>
      </c>
      <c r="R362" s="100">
        <f t="shared" si="47"/>
        <v>0</v>
      </c>
    </row>
    <row r="363" spans="1:18" x14ac:dyDescent="0.25">
      <c r="A363" s="30"/>
      <c r="B363" s="30"/>
      <c r="C363" s="60"/>
      <c r="D363" s="66" t="str">
        <f>IF(C363="","",VLOOKUP(C363,PayScales!B:C,2,0))</f>
        <v/>
      </c>
      <c r="E363" s="40"/>
      <c r="F363" s="82"/>
      <c r="G363" s="41"/>
      <c r="H363" s="41"/>
      <c r="I363" s="41"/>
      <c r="J363" s="42">
        <f t="shared" si="40"/>
        <v>0</v>
      </c>
      <c r="K363" s="42">
        <f t="shared" si="41"/>
        <v>0</v>
      </c>
      <c r="L363" s="42">
        <f t="shared" si="42"/>
        <v>0</v>
      </c>
      <c r="M363" s="43">
        <f t="shared" si="46"/>
        <v>0</v>
      </c>
      <c r="O363" s="95">
        <f t="shared" si="43"/>
        <v>0</v>
      </c>
      <c r="P363" s="95">
        <f t="shared" si="44"/>
        <v>0</v>
      </c>
      <c r="Q363" s="95">
        <f t="shared" si="45"/>
        <v>0</v>
      </c>
      <c r="R363" s="100">
        <f t="shared" si="47"/>
        <v>0</v>
      </c>
    </row>
    <row r="364" spans="1:18" x14ac:dyDescent="0.25">
      <c r="A364" s="30"/>
      <c r="B364" s="30"/>
      <c r="C364" s="60"/>
      <c r="D364" s="66" t="str">
        <f>IF(C364="","",VLOOKUP(C364,PayScales!B:C,2,0))</f>
        <v/>
      </c>
      <c r="E364" s="40"/>
      <c r="F364" s="82"/>
      <c r="G364" s="41"/>
      <c r="H364" s="41"/>
      <c r="I364" s="41"/>
      <c r="J364" s="42">
        <f t="shared" si="40"/>
        <v>0</v>
      </c>
      <c r="K364" s="42">
        <f t="shared" si="41"/>
        <v>0</v>
      </c>
      <c r="L364" s="42">
        <f t="shared" si="42"/>
        <v>0</v>
      </c>
      <c r="M364" s="43">
        <f t="shared" si="46"/>
        <v>0</v>
      </c>
      <c r="O364" s="95">
        <f t="shared" si="43"/>
        <v>0</v>
      </c>
      <c r="P364" s="95">
        <f t="shared" si="44"/>
        <v>0</v>
      </c>
      <c r="Q364" s="95">
        <f t="shared" si="45"/>
        <v>0</v>
      </c>
      <c r="R364" s="100">
        <f t="shared" si="47"/>
        <v>0</v>
      </c>
    </row>
    <row r="365" spans="1:18" x14ac:dyDescent="0.25">
      <c r="A365" s="30"/>
      <c r="B365" s="30"/>
      <c r="C365" s="60"/>
      <c r="D365" s="66" t="str">
        <f>IF(C365="","",VLOOKUP(C365,PayScales!B:C,2,0))</f>
        <v/>
      </c>
      <c r="E365" s="40"/>
      <c r="F365" s="82"/>
      <c r="G365" s="41"/>
      <c r="H365" s="41"/>
      <c r="I365" s="41"/>
      <c r="J365" s="42">
        <f t="shared" si="40"/>
        <v>0</v>
      </c>
      <c r="K365" s="42">
        <f t="shared" si="41"/>
        <v>0</v>
      </c>
      <c r="L365" s="42">
        <f t="shared" si="42"/>
        <v>0</v>
      </c>
      <c r="M365" s="43">
        <f t="shared" si="46"/>
        <v>0</v>
      </c>
      <c r="O365" s="95">
        <f t="shared" si="43"/>
        <v>0</v>
      </c>
      <c r="P365" s="95">
        <f t="shared" si="44"/>
        <v>0</v>
      </c>
      <c r="Q365" s="95">
        <f t="shared" si="45"/>
        <v>0</v>
      </c>
      <c r="R365" s="100">
        <f t="shared" si="47"/>
        <v>0</v>
      </c>
    </row>
    <row r="366" spans="1:18" x14ac:dyDescent="0.25">
      <c r="A366" s="30"/>
      <c r="B366" s="30"/>
      <c r="C366" s="60"/>
      <c r="D366" s="66" t="str">
        <f>IF(C366="","",VLOOKUP(C366,PayScales!B:C,2,0))</f>
        <v/>
      </c>
      <c r="E366" s="40"/>
      <c r="F366" s="82"/>
      <c r="G366" s="41"/>
      <c r="H366" s="41"/>
      <c r="I366" s="41"/>
      <c r="J366" s="42">
        <f t="shared" si="40"/>
        <v>0</v>
      </c>
      <c r="K366" s="42">
        <f t="shared" si="41"/>
        <v>0</v>
      </c>
      <c r="L366" s="42">
        <f t="shared" si="42"/>
        <v>0</v>
      </c>
      <c r="M366" s="43">
        <f t="shared" si="46"/>
        <v>0</v>
      </c>
      <c r="O366" s="95">
        <f t="shared" si="43"/>
        <v>0</v>
      </c>
      <c r="P366" s="95">
        <f t="shared" si="44"/>
        <v>0</v>
      </c>
      <c r="Q366" s="95">
        <f t="shared" si="45"/>
        <v>0</v>
      </c>
      <c r="R366" s="100">
        <f t="shared" si="47"/>
        <v>0</v>
      </c>
    </row>
    <row r="367" spans="1:18" x14ac:dyDescent="0.25">
      <c r="A367" s="30"/>
      <c r="B367" s="30"/>
      <c r="C367" s="60"/>
      <c r="D367" s="66" t="str">
        <f>IF(C367="","",VLOOKUP(C367,PayScales!B:C,2,0))</f>
        <v/>
      </c>
      <c r="E367" s="40"/>
      <c r="F367" s="82"/>
      <c r="G367" s="41"/>
      <c r="H367" s="41"/>
      <c r="I367" s="41"/>
      <c r="J367" s="42">
        <f t="shared" si="40"/>
        <v>0</v>
      </c>
      <c r="K367" s="42">
        <f t="shared" si="41"/>
        <v>0</v>
      </c>
      <c r="L367" s="42">
        <f t="shared" si="42"/>
        <v>0</v>
      </c>
      <c r="M367" s="43">
        <f t="shared" si="46"/>
        <v>0</v>
      </c>
      <c r="O367" s="95">
        <f t="shared" si="43"/>
        <v>0</v>
      </c>
      <c r="P367" s="95">
        <f t="shared" si="44"/>
        <v>0</v>
      </c>
      <c r="Q367" s="95">
        <f t="shared" si="45"/>
        <v>0</v>
      </c>
      <c r="R367" s="100">
        <f t="shared" si="47"/>
        <v>0</v>
      </c>
    </row>
    <row r="368" spans="1:18" x14ac:dyDescent="0.25">
      <c r="A368" s="30"/>
      <c r="B368" s="30"/>
      <c r="C368" s="60"/>
      <c r="D368" s="66" t="str">
        <f>IF(C368="","",VLOOKUP(C368,PayScales!B:C,2,0))</f>
        <v/>
      </c>
      <c r="E368" s="40"/>
      <c r="F368" s="82"/>
      <c r="G368" s="41"/>
      <c r="H368" s="41"/>
      <c r="I368" s="41"/>
      <c r="J368" s="42">
        <f t="shared" si="40"/>
        <v>0</v>
      </c>
      <c r="K368" s="42">
        <f t="shared" si="41"/>
        <v>0</v>
      </c>
      <c r="L368" s="42">
        <f t="shared" si="42"/>
        <v>0</v>
      </c>
      <c r="M368" s="43">
        <f t="shared" si="46"/>
        <v>0</v>
      </c>
      <c r="O368" s="95">
        <f t="shared" si="43"/>
        <v>0</v>
      </c>
      <c r="P368" s="95">
        <f t="shared" si="44"/>
        <v>0</v>
      </c>
      <c r="Q368" s="95">
        <f t="shared" si="45"/>
        <v>0</v>
      </c>
      <c r="R368" s="100">
        <f t="shared" si="47"/>
        <v>0</v>
      </c>
    </row>
    <row r="369" spans="1:18" x14ac:dyDescent="0.25">
      <c r="A369" s="30"/>
      <c r="B369" s="30"/>
      <c r="C369" s="60"/>
      <c r="D369" s="66" t="str">
        <f>IF(C369="","",VLOOKUP(C369,PayScales!B:C,2,0))</f>
        <v/>
      </c>
      <c r="E369" s="40"/>
      <c r="F369" s="82"/>
      <c r="G369" s="41"/>
      <c r="H369" s="41"/>
      <c r="I369" s="41"/>
      <c r="J369" s="42">
        <f t="shared" si="40"/>
        <v>0</v>
      </c>
      <c r="K369" s="42">
        <f t="shared" si="41"/>
        <v>0</v>
      </c>
      <c r="L369" s="42">
        <f t="shared" si="42"/>
        <v>0</v>
      </c>
      <c r="M369" s="43">
        <f t="shared" si="46"/>
        <v>0</v>
      </c>
      <c r="O369" s="95">
        <f t="shared" si="43"/>
        <v>0</v>
      </c>
      <c r="P369" s="95">
        <f t="shared" si="44"/>
        <v>0</v>
      </c>
      <c r="Q369" s="95">
        <f t="shared" si="45"/>
        <v>0</v>
      </c>
      <c r="R369" s="100">
        <f t="shared" si="47"/>
        <v>0</v>
      </c>
    </row>
    <row r="370" spans="1:18" x14ac:dyDescent="0.25">
      <c r="A370" s="30"/>
      <c r="B370" s="30"/>
      <c r="C370" s="60"/>
      <c r="D370" s="66" t="str">
        <f>IF(C370="","",VLOOKUP(C370,PayScales!B:C,2,0))</f>
        <v/>
      </c>
      <c r="E370" s="40"/>
      <c r="F370" s="82"/>
      <c r="G370" s="41"/>
      <c r="H370" s="41"/>
      <c r="I370" s="41"/>
      <c r="J370" s="42">
        <f t="shared" si="40"/>
        <v>0</v>
      </c>
      <c r="K370" s="42">
        <f t="shared" si="41"/>
        <v>0</v>
      </c>
      <c r="L370" s="42">
        <f t="shared" si="42"/>
        <v>0</v>
      </c>
      <c r="M370" s="43">
        <f t="shared" si="46"/>
        <v>0</v>
      </c>
      <c r="O370" s="95">
        <f t="shared" si="43"/>
        <v>0</v>
      </c>
      <c r="P370" s="95">
        <f t="shared" si="44"/>
        <v>0</v>
      </c>
      <c r="Q370" s="95">
        <f t="shared" si="45"/>
        <v>0</v>
      </c>
      <c r="R370" s="100">
        <f t="shared" si="47"/>
        <v>0</v>
      </c>
    </row>
    <row r="371" spans="1:18" x14ac:dyDescent="0.25">
      <c r="A371" s="30"/>
      <c r="B371" s="30"/>
      <c r="C371" s="60"/>
      <c r="D371" s="66" t="str">
        <f>IF(C371="","",VLOOKUP(C371,PayScales!B:C,2,0))</f>
        <v/>
      </c>
      <c r="E371" s="40"/>
      <c r="F371" s="82"/>
      <c r="G371" s="41"/>
      <c r="H371" s="41"/>
      <c r="I371" s="41"/>
      <c r="J371" s="42">
        <f t="shared" si="40"/>
        <v>0</v>
      </c>
      <c r="K371" s="42">
        <f t="shared" si="41"/>
        <v>0</v>
      </c>
      <c r="L371" s="42">
        <f t="shared" si="42"/>
        <v>0</v>
      </c>
      <c r="M371" s="43">
        <f t="shared" si="46"/>
        <v>0</v>
      </c>
      <c r="O371" s="95">
        <f t="shared" si="43"/>
        <v>0</v>
      </c>
      <c r="P371" s="95">
        <f t="shared" si="44"/>
        <v>0</v>
      </c>
      <c r="Q371" s="95">
        <f t="shared" si="45"/>
        <v>0</v>
      </c>
      <c r="R371" s="100">
        <f t="shared" si="47"/>
        <v>0</v>
      </c>
    </row>
    <row r="372" spans="1:18" x14ac:dyDescent="0.25">
      <c r="A372" s="30"/>
      <c r="B372" s="30"/>
      <c r="C372" s="60"/>
      <c r="D372" s="66" t="str">
        <f>IF(C372="","",VLOOKUP(C372,PayScales!B:C,2,0))</f>
        <v/>
      </c>
      <c r="E372" s="40"/>
      <c r="F372" s="82"/>
      <c r="G372" s="41"/>
      <c r="H372" s="41"/>
      <c r="I372" s="41"/>
      <c r="J372" s="42">
        <f t="shared" si="40"/>
        <v>0</v>
      </c>
      <c r="K372" s="42">
        <f t="shared" si="41"/>
        <v>0</v>
      </c>
      <c r="L372" s="42">
        <f t="shared" si="42"/>
        <v>0</v>
      </c>
      <c r="M372" s="43">
        <f t="shared" si="46"/>
        <v>0</v>
      </c>
      <c r="O372" s="95">
        <f t="shared" si="43"/>
        <v>0</v>
      </c>
      <c r="P372" s="95">
        <f t="shared" si="44"/>
        <v>0</v>
      </c>
      <c r="Q372" s="95">
        <f t="shared" si="45"/>
        <v>0</v>
      </c>
      <c r="R372" s="100">
        <f t="shared" si="47"/>
        <v>0</v>
      </c>
    </row>
    <row r="373" spans="1:18" x14ac:dyDescent="0.25">
      <c r="A373" s="30"/>
      <c r="B373" s="30"/>
      <c r="C373" s="60"/>
      <c r="D373" s="66" t="str">
        <f>IF(C373="","",VLOOKUP(C373,PayScales!B:C,2,0))</f>
        <v/>
      </c>
      <c r="E373" s="40"/>
      <c r="F373" s="82"/>
      <c r="G373" s="41"/>
      <c r="H373" s="41"/>
      <c r="I373" s="41"/>
      <c r="J373" s="42">
        <f t="shared" si="40"/>
        <v>0</v>
      </c>
      <c r="K373" s="42">
        <f t="shared" si="41"/>
        <v>0</v>
      </c>
      <c r="L373" s="42">
        <f t="shared" si="42"/>
        <v>0</v>
      </c>
      <c r="M373" s="43">
        <f t="shared" si="46"/>
        <v>0</v>
      </c>
      <c r="O373" s="95">
        <f t="shared" si="43"/>
        <v>0</v>
      </c>
      <c r="P373" s="95">
        <f t="shared" si="44"/>
        <v>0</v>
      </c>
      <c r="Q373" s="95">
        <f t="shared" si="45"/>
        <v>0</v>
      </c>
      <c r="R373" s="100">
        <f t="shared" si="47"/>
        <v>0</v>
      </c>
    </row>
    <row r="374" spans="1:18" x14ac:dyDescent="0.25">
      <c r="A374" s="30"/>
      <c r="B374" s="30"/>
      <c r="C374" s="60"/>
      <c r="D374" s="66" t="str">
        <f>IF(C374="","",VLOOKUP(C374,PayScales!B:C,2,0))</f>
        <v/>
      </c>
      <c r="E374" s="40"/>
      <c r="F374" s="82"/>
      <c r="G374" s="41"/>
      <c r="H374" s="41"/>
      <c r="I374" s="41"/>
      <c r="J374" s="42">
        <f t="shared" si="40"/>
        <v>0</v>
      </c>
      <c r="K374" s="42">
        <f t="shared" si="41"/>
        <v>0</v>
      </c>
      <c r="L374" s="42">
        <f t="shared" si="42"/>
        <v>0</v>
      </c>
      <c r="M374" s="43">
        <f t="shared" si="46"/>
        <v>0</v>
      </c>
      <c r="O374" s="95">
        <f t="shared" si="43"/>
        <v>0</v>
      </c>
      <c r="P374" s="95">
        <f t="shared" si="44"/>
        <v>0</v>
      </c>
      <c r="Q374" s="95">
        <f t="shared" si="45"/>
        <v>0</v>
      </c>
      <c r="R374" s="100">
        <f t="shared" si="47"/>
        <v>0</v>
      </c>
    </row>
    <row r="375" spans="1:18" x14ac:dyDescent="0.25">
      <c r="A375" s="30"/>
      <c r="B375" s="30"/>
      <c r="C375" s="60"/>
      <c r="D375" s="66" t="str">
        <f>IF(C375="","",VLOOKUP(C375,PayScales!B:C,2,0))</f>
        <v/>
      </c>
      <c r="E375" s="40"/>
      <c r="F375" s="82"/>
      <c r="G375" s="41"/>
      <c r="H375" s="41"/>
      <c r="I375" s="41"/>
      <c r="J375" s="42">
        <f t="shared" si="40"/>
        <v>0</v>
      </c>
      <c r="K375" s="42">
        <f t="shared" si="41"/>
        <v>0</v>
      </c>
      <c r="L375" s="42">
        <f t="shared" si="42"/>
        <v>0</v>
      </c>
      <c r="M375" s="43">
        <f t="shared" si="46"/>
        <v>0</v>
      </c>
      <c r="O375" s="95">
        <f t="shared" si="43"/>
        <v>0</v>
      </c>
      <c r="P375" s="95">
        <f t="shared" si="44"/>
        <v>0</v>
      </c>
      <c r="Q375" s="95">
        <f t="shared" si="45"/>
        <v>0</v>
      </c>
      <c r="R375" s="100">
        <f t="shared" si="47"/>
        <v>0</v>
      </c>
    </row>
    <row r="376" spans="1:18" x14ac:dyDescent="0.25">
      <c r="A376" s="30"/>
      <c r="B376" s="30"/>
      <c r="C376" s="60"/>
      <c r="D376" s="66" t="str">
        <f>IF(C376="","",VLOOKUP(C376,PayScales!B:C,2,0))</f>
        <v/>
      </c>
      <c r="E376" s="40"/>
      <c r="F376" s="82"/>
      <c r="G376" s="41"/>
      <c r="H376" s="41"/>
      <c r="I376" s="41"/>
      <c r="J376" s="42">
        <f t="shared" si="40"/>
        <v>0</v>
      </c>
      <c r="K376" s="42">
        <f t="shared" si="41"/>
        <v>0</v>
      </c>
      <c r="L376" s="42">
        <f t="shared" si="42"/>
        <v>0</v>
      </c>
      <c r="M376" s="43">
        <f t="shared" si="46"/>
        <v>0</v>
      </c>
      <c r="O376" s="95">
        <f t="shared" si="43"/>
        <v>0</v>
      </c>
      <c r="P376" s="95">
        <f t="shared" si="44"/>
        <v>0</v>
      </c>
      <c r="Q376" s="95">
        <f t="shared" si="45"/>
        <v>0</v>
      </c>
      <c r="R376" s="100">
        <f t="shared" si="47"/>
        <v>0</v>
      </c>
    </row>
    <row r="377" spans="1:18" x14ac:dyDescent="0.25">
      <c r="A377" s="30"/>
      <c r="B377" s="30"/>
      <c r="C377" s="60"/>
      <c r="D377" s="66" t="str">
        <f>IF(C377="","",VLOOKUP(C377,PayScales!B:C,2,0))</f>
        <v/>
      </c>
      <c r="E377" s="40"/>
      <c r="F377" s="82"/>
      <c r="G377" s="41"/>
      <c r="H377" s="41"/>
      <c r="I377" s="41"/>
      <c r="J377" s="42">
        <f t="shared" si="40"/>
        <v>0</v>
      </c>
      <c r="K377" s="42">
        <f t="shared" si="41"/>
        <v>0</v>
      </c>
      <c r="L377" s="42">
        <f t="shared" si="42"/>
        <v>0</v>
      </c>
      <c r="M377" s="43">
        <f t="shared" si="46"/>
        <v>0</v>
      </c>
      <c r="O377" s="95">
        <f t="shared" si="43"/>
        <v>0</v>
      </c>
      <c r="P377" s="95">
        <f t="shared" si="44"/>
        <v>0</v>
      </c>
      <c r="Q377" s="95">
        <f t="shared" si="45"/>
        <v>0</v>
      </c>
      <c r="R377" s="100">
        <f t="shared" si="47"/>
        <v>0</v>
      </c>
    </row>
    <row r="378" spans="1:18" x14ac:dyDescent="0.25">
      <c r="A378" s="30"/>
      <c r="B378" s="30"/>
      <c r="C378" s="60"/>
      <c r="D378" s="66" t="str">
        <f>IF(C378="","",VLOOKUP(C378,PayScales!B:C,2,0))</f>
        <v/>
      </c>
      <c r="E378" s="40"/>
      <c r="F378" s="82"/>
      <c r="G378" s="41"/>
      <c r="H378" s="41"/>
      <c r="I378" s="41"/>
      <c r="J378" s="42">
        <f t="shared" si="40"/>
        <v>0</v>
      </c>
      <c r="K378" s="42">
        <f t="shared" si="41"/>
        <v>0</v>
      </c>
      <c r="L378" s="42">
        <f t="shared" si="42"/>
        <v>0</v>
      </c>
      <c r="M378" s="43">
        <f t="shared" si="46"/>
        <v>0</v>
      </c>
      <c r="O378" s="95">
        <f t="shared" si="43"/>
        <v>0</v>
      </c>
      <c r="P378" s="95">
        <f t="shared" si="44"/>
        <v>0</v>
      </c>
      <c r="Q378" s="95">
        <f t="shared" si="45"/>
        <v>0</v>
      </c>
      <c r="R378" s="100">
        <f t="shared" si="47"/>
        <v>0</v>
      </c>
    </row>
    <row r="379" spans="1:18" x14ac:dyDescent="0.25">
      <c r="A379" s="30"/>
      <c r="B379" s="30"/>
      <c r="C379" s="60"/>
      <c r="D379" s="66" t="str">
        <f>IF(C379="","",VLOOKUP(C379,PayScales!B:C,2,0))</f>
        <v/>
      </c>
      <c r="E379" s="40"/>
      <c r="F379" s="82"/>
      <c r="G379" s="41"/>
      <c r="H379" s="41"/>
      <c r="I379" s="41"/>
      <c r="J379" s="42">
        <f t="shared" si="40"/>
        <v>0</v>
      </c>
      <c r="K379" s="42">
        <f t="shared" si="41"/>
        <v>0</v>
      </c>
      <c r="L379" s="42">
        <f t="shared" si="42"/>
        <v>0</v>
      </c>
      <c r="M379" s="43">
        <f t="shared" si="46"/>
        <v>0</v>
      </c>
      <c r="O379" s="95">
        <f t="shared" si="43"/>
        <v>0</v>
      </c>
      <c r="P379" s="95">
        <f t="shared" si="44"/>
        <v>0</v>
      </c>
      <c r="Q379" s="95">
        <f t="shared" si="45"/>
        <v>0</v>
      </c>
      <c r="R379" s="100">
        <f t="shared" si="47"/>
        <v>0</v>
      </c>
    </row>
    <row r="380" spans="1:18" x14ac:dyDescent="0.25">
      <c r="A380" s="30"/>
      <c r="B380" s="30"/>
      <c r="C380" s="60"/>
      <c r="D380" s="66" t="str">
        <f>IF(C380="","",VLOOKUP(C380,PayScales!B:C,2,0))</f>
        <v/>
      </c>
      <c r="E380" s="40"/>
      <c r="F380" s="82"/>
      <c r="G380" s="41"/>
      <c r="H380" s="41"/>
      <c r="I380" s="41"/>
      <c r="J380" s="42">
        <f t="shared" si="40"/>
        <v>0</v>
      </c>
      <c r="K380" s="42">
        <f t="shared" si="41"/>
        <v>0</v>
      </c>
      <c r="L380" s="42">
        <f t="shared" si="42"/>
        <v>0</v>
      </c>
      <c r="M380" s="43">
        <f t="shared" si="46"/>
        <v>0</v>
      </c>
      <c r="O380" s="95">
        <f t="shared" si="43"/>
        <v>0</v>
      </c>
      <c r="P380" s="95">
        <f t="shared" si="44"/>
        <v>0</v>
      </c>
      <c r="Q380" s="95">
        <f t="shared" si="45"/>
        <v>0</v>
      </c>
      <c r="R380" s="100">
        <f t="shared" si="47"/>
        <v>0</v>
      </c>
    </row>
    <row r="381" spans="1:18" x14ac:dyDescent="0.25">
      <c r="A381" s="30"/>
      <c r="B381" s="30"/>
      <c r="C381" s="60"/>
      <c r="D381" s="66" t="str">
        <f>IF(C381="","",VLOOKUP(C381,PayScales!B:C,2,0))</f>
        <v/>
      </c>
      <c r="E381" s="40"/>
      <c r="F381" s="82"/>
      <c r="G381" s="41"/>
      <c r="H381" s="41"/>
      <c r="I381" s="41"/>
      <c r="J381" s="42">
        <f t="shared" si="40"/>
        <v>0</v>
      </c>
      <c r="K381" s="42">
        <f t="shared" si="41"/>
        <v>0</v>
      </c>
      <c r="L381" s="42">
        <f t="shared" si="42"/>
        <v>0</v>
      </c>
      <c r="M381" s="43">
        <f t="shared" si="46"/>
        <v>0</v>
      </c>
      <c r="O381" s="95">
        <f t="shared" si="43"/>
        <v>0</v>
      </c>
      <c r="P381" s="95">
        <f t="shared" si="44"/>
        <v>0</v>
      </c>
      <c r="Q381" s="95">
        <f t="shared" si="45"/>
        <v>0</v>
      </c>
      <c r="R381" s="100">
        <f t="shared" si="47"/>
        <v>0</v>
      </c>
    </row>
    <row r="382" spans="1:18" x14ac:dyDescent="0.25">
      <c r="A382" s="30"/>
      <c r="B382" s="30"/>
      <c r="C382" s="60"/>
      <c r="D382" s="66" t="str">
        <f>IF(C382="","",VLOOKUP(C382,PayScales!B:C,2,0))</f>
        <v/>
      </c>
      <c r="E382" s="40"/>
      <c r="F382" s="82"/>
      <c r="G382" s="41"/>
      <c r="H382" s="41"/>
      <c r="I382" s="41"/>
      <c r="J382" s="42">
        <f t="shared" si="40"/>
        <v>0</v>
      </c>
      <c r="K382" s="42">
        <f t="shared" si="41"/>
        <v>0</v>
      </c>
      <c r="L382" s="42">
        <f t="shared" si="42"/>
        <v>0</v>
      </c>
      <c r="M382" s="43">
        <f t="shared" si="46"/>
        <v>0</v>
      </c>
      <c r="O382" s="95">
        <f t="shared" si="43"/>
        <v>0</v>
      </c>
      <c r="P382" s="95">
        <f t="shared" si="44"/>
        <v>0</v>
      </c>
      <c r="Q382" s="95">
        <f t="shared" si="45"/>
        <v>0</v>
      </c>
      <c r="R382" s="100">
        <f t="shared" si="47"/>
        <v>0</v>
      </c>
    </row>
    <row r="383" spans="1:18" x14ac:dyDescent="0.25">
      <c r="A383" s="30"/>
      <c r="B383" s="30"/>
      <c r="C383" s="60"/>
      <c r="D383" s="66" t="str">
        <f>IF(C383="","",VLOOKUP(C383,PayScales!B:C,2,0))</f>
        <v/>
      </c>
      <c r="E383" s="40"/>
      <c r="F383" s="82"/>
      <c r="G383" s="41"/>
      <c r="H383" s="41"/>
      <c r="I383" s="41"/>
      <c r="J383" s="42">
        <f t="shared" si="40"/>
        <v>0</v>
      </c>
      <c r="K383" s="42">
        <f t="shared" si="41"/>
        <v>0</v>
      </c>
      <c r="L383" s="42">
        <f t="shared" si="42"/>
        <v>0</v>
      </c>
      <c r="M383" s="43">
        <f t="shared" si="46"/>
        <v>0</v>
      </c>
      <c r="O383" s="95">
        <f t="shared" si="43"/>
        <v>0</v>
      </c>
      <c r="P383" s="95">
        <f t="shared" si="44"/>
        <v>0</v>
      </c>
      <c r="Q383" s="95">
        <f t="shared" si="45"/>
        <v>0</v>
      </c>
      <c r="R383" s="100">
        <f t="shared" si="47"/>
        <v>0</v>
      </c>
    </row>
    <row r="384" spans="1:18" x14ac:dyDescent="0.25">
      <c r="A384" s="30"/>
      <c r="B384" s="30"/>
      <c r="C384" s="60"/>
      <c r="D384" s="66" t="str">
        <f>IF(C384="","",VLOOKUP(C384,PayScales!B:C,2,0))</f>
        <v/>
      </c>
      <c r="E384" s="40"/>
      <c r="F384" s="82"/>
      <c r="G384" s="41"/>
      <c r="H384" s="41"/>
      <c r="I384" s="41"/>
      <c r="J384" s="42">
        <f t="shared" si="40"/>
        <v>0</v>
      </c>
      <c r="K384" s="42">
        <f t="shared" si="41"/>
        <v>0</v>
      </c>
      <c r="L384" s="42">
        <f t="shared" si="42"/>
        <v>0</v>
      </c>
      <c r="M384" s="43">
        <f t="shared" si="46"/>
        <v>0</v>
      </c>
      <c r="O384" s="95">
        <f t="shared" si="43"/>
        <v>0</v>
      </c>
      <c r="P384" s="95">
        <f t="shared" si="44"/>
        <v>0</v>
      </c>
      <c r="Q384" s="95">
        <f t="shared" si="45"/>
        <v>0</v>
      </c>
      <c r="R384" s="100">
        <f t="shared" si="47"/>
        <v>0</v>
      </c>
    </row>
    <row r="385" spans="1:18" x14ac:dyDescent="0.25">
      <c r="A385" s="30"/>
      <c r="B385" s="30"/>
      <c r="C385" s="60"/>
      <c r="D385" s="66" t="str">
        <f>IF(C385="","",VLOOKUP(C385,PayScales!B:C,2,0))</f>
        <v/>
      </c>
      <c r="E385" s="40"/>
      <c r="F385" s="82"/>
      <c r="G385" s="41"/>
      <c r="H385" s="41"/>
      <c r="I385" s="41"/>
      <c r="J385" s="42">
        <f t="shared" si="40"/>
        <v>0</v>
      </c>
      <c r="K385" s="42">
        <f t="shared" si="41"/>
        <v>0</v>
      </c>
      <c r="L385" s="42">
        <f t="shared" si="42"/>
        <v>0</v>
      </c>
      <c r="M385" s="43">
        <f t="shared" si="46"/>
        <v>0</v>
      </c>
      <c r="O385" s="95">
        <f t="shared" si="43"/>
        <v>0</v>
      </c>
      <c r="P385" s="95">
        <f t="shared" si="44"/>
        <v>0</v>
      </c>
      <c r="Q385" s="95">
        <f t="shared" si="45"/>
        <v>0</v>
      </c>
      <c r="R385" s="100">
        <f t="shared" si="47"/>
        <v>0</v>
      </c>
    </row>
    <row r="386" spans="1:18" x14ac:dyDescent="0.25">
      <c r="A386" s="30"/>
      <c r="B386" s="30"/>
      <c r="C386" s="60"/>
      <c r="D386" s="66" t="str">
        <f>IF(C386="","",VLOOKUP(C386,PayScales!B:C,2,0))</f>
        <v/>
      </c>
      <c r="E386" s="40"/>
      <c r="F386" s="82"/>
      <c r="G386" s="41"/>
      <c r="H386" s="41"/>
      <c r="I386" s="41"/>
      <c r="J386" s="42">
        <f t="shared" si="40"/>
        <v>0</v>
      </c>
      <c r="K386" s="42">
        <f t="shared" si="41"/>
        <v>0</v>
      </c>
      <c r="L386" s="42">
        <f t="shared" si="42"/>
        <v>0</v>
      </c>
      <c r="M386" s="43">
        <f t="shared" si="46"/>
        <v>0</v>
      </c>
      <c r="O386" s="95">
        <f t="shared" si="43"/>
        <v>0</v>
      </c>
      <c r="P386" s="95">
        <f t="shared" si="44"/>
        <v>0</v>
      </c>
      <c r="Q386" s="95">
        <f t="shared" si="45"/>
        <v>0</v>
      </c>
      <c r="R386" s="100">
        <f t="shared" si="47"/>
        <v>0</v>
      </c>
    </row>
    <row r="387" spans="1:18" x14ac:dyDescent="0.25">
      <c r="A387" s="30"/>
      <c r="B387" s="30"/>
      <c r="C387" s="60"/>
      <c r="D387" s="66" t="str">
        <f>IF(C387="","",VLOOKUP(C387,PayScales!B:C,2,0))</f>
        <v/>
      </c>
      <c r="E387" s="40"/>
      <c r="F387" s="82"/>
      <c r="G387" s="41"/>
      <c r="H387" s="41"/>
      <c r="I387" s="41"/>
      <c r="J387" s="42">
        <f t="shared" si="40"/>
        <v>0</v>
      </c>
      <c r="K387" s="42">
        <f t="shared" si="41"/>
        <v>0</v>
      </c>
      <c r="L387" s="42">
        <f t="shared" si="42"/>
        <v>0</v>
      </c>
      <c r="M387" s="43">
        <f t="shared" si="46"/>
        <v>0</v>
      </c>
      <c r="O387" s="95">
        <f t="shared" si="43"/>
        <v>0</v>
      </c>
      <c r="P387" s="95">
        <f t="shared" si="44"/>
        <v>0</v>
      </c>
      <c r="Q387" s="95">
        <f t="shared" si="45"/>
        <v>0</v>
      </c>
      <c r="R387" s="100">
        <f t="shared" si="47"/>
        <v>0</v>
      </c>
    </row>
    <row r="388" spans="1:18" x14ac:dyDescent="0.25">
      <c r="A388" s="30"/>
      <c r="B388" s="30"/>
      <c r="C388" s="60"/>
      <c r="D388" s="66" t="str">
        <f>IF(C388="","",VLOOKUP(C388,PayScales!B:C,2,0))</f>
        <v/>
      </c>
      <c r="E388" s="40"/>
      <c r="F388" s="82"/>
      <c r="G388" s="41"/>
      <c r="H388" s="41"/>
      <c r="I388" s="41"/>
      <c r="J388" s="42">
        <f t="shared" ref="J388:J451" si="48">IF(C388="",0,(G388*(VLOOKUP(C388,Rates,5,FALSE)))*(VLOOKUP(F388,Frequency,2,FALSE)))</f>
        <v>0</v>
      </c>
      <c r="K388" s="42">
        <f t="shared" ref="K388:K451" si="49">IF(C388="",0,(H388*(VLOOKUP(C388,Rates,6,FALSE)))*(VLOOKUP(F388,Frequency,2,FALSE)))</f>
        <v>0</v>
      </c>
      <c r="L388" s="42">
        <f t="shared" ref="L388:L451" si="50">IF(C388="",0,(I388*(VLOOKUP(C388,Rates,7,FALSE)))*(VLOOKUP(F388,Frequency,2,FALSE)))</f>
        <v>0</v>
      </c>
      <c r="M388" s="43">
        <f t="shared" si="46"/>
        <v>0</v>
      </c>
      <c r="O388" s="95">
        <f t="shared" ref="O388:O451" si="51">IF($C388="",0,G388*(VLOOKUP($F388,Frequency,2,FALSE)))</f>
        <v>0</v>
      </c>
      <c r="P388" s="95">
        <f t="shared" ref="P388:P451" si="52">IF($C388="",0,H388*(VLOOKUP($F388,Frequency,2,FALSE)))</f>
        <v>0</v>
      </c>
      <c r="Q388" s="95">
        <f t="shared" ref="Q388:Q451" si="53">IF($C388="",0,I388*(VLOOKUP($F388,Frequency,2,FALSE)))</f>
        <v>0</v>
      </c>
      <c r="R388" s="100">
        <f t="shared" si="47"/>
        <v>0</v>
      </c>
    </row>
    <row r="389" spans="1:18" x14ac:dyDescent="0.25">
      <c r="A389" s="30"/>
      <c r="B389" s="30"/>
      <c r="C389" s="60"/>
      <c r="D389" s="66" t="str">
        <f>IF(C389="","",VLOOKUP(C389,PayScales!B:C,2,0))</f>
        <v/>
      </c>
      <c r="E389" s="40"/>
      <c r="F389" s="82"/>
      <c r="G389" s="41"/>
      <c r="H389" s="41"/>
      <c r="I389" s="41"/>
      <c r="J389" s="42">
        <f t="shared" si="48"/>
        <v>0</v>
      </c>
      <c r="K389" s="42">
        <f t="shared" si="49"/>
        <v>0</v>
      </c>
      <c r="L389" s="42">
        <f t="shared" si="50"/>
        <v>0</v>
      </c>
      <c r="M389" s="43">
        <f t="shared" ref="M389:M452" si="54">SUM(J389:L389)</f>
        <v>0</v>
      </c>
      <c r="O389" s="95">
        <f t="shared" si="51"/>
        <v>0</v>
      </c>
      <c r="P389" s="95">
        <f t="shared" si="52"/>
        <v>0</v>
      </c>
      <c r="Q389" s="95">
        <f t="shared" si="53"/>
        <v>0</v>
      </c>
      <c r="R389" s="100">
        <f t="shared" ref="R389:R452" si="55">((O389*7.5)*60)+(P389*60)+Q389</f>
        <v>0</v>
      </c>
    </row>
    <row r="390" spans="1:18" x14ac:dyDescent="0.25">
      <c r="A390" s="30"/>
      <c r="B390" s="30"/>
      <c r="C390" s="60"/>
      <c r="D390" s="66" t="str">
        <f>IF(C390="","",VLOOKUP(C390,PayScales!B:C,2,0))</f>
        <v/>
      </c>
      <c r="E390" s="40"/>
      <c r="F390" s="82"/>
      <c r="G390" s="41"/>
      <c r="H390" s="41"/>
      <c r="I390" s="41"/>
      <c r="J390" s="42">
        <f t="shared" si="48"/>
        <v>0</v>
      </c>
      <c r="K390" s="42">
        <f t="shared" si="49"/>
        <v>0</v>
      </c>
      <c r="L390" s="42">
        <f t="shared" si="50"/>
        <v>0</v>
      </c>
      <c r="M390" s="43">
        <f t="shared" si="54"/>
        <v>0</v>
      </c>
      <c r="O390" s="95">
        <f t="shared" si="51"/>
        <v>0</v>
      </c>
      <c r="P390" s="95">
        <f t="shared" si="52"/>
        <v>0</v>
      </c>
      <c r="Q390" s="95">
        <f t="shared" si="53"/>
        <v>0</v>
      </c>
      <c r="R390" s="100">
        <f t="shared" si="55"/>
        <v>0</v>
      </c>
    </row>
    <row r="391" spans="1:18" x14ac:dyDescent="0.25">
      <c r="A391" s="30"/>
      <c r="B391" s="30"/>
      <c r="C391" s="60"/>
      <c r="D391" s="66" t="str">
        <f>IF(C391="","",VLOOKUP(C391,PayScales!B:C,2,0))</f>
        <v/>
      </c>
      <c r="E391" s="40"/>
      <c r="F391" s="82"/>
      <c r="G391" s="41"/>
      <c r="H391" s="41"/>
      <c r="I391" s="41"/>
      <c r="J391" s="42">
        <f t="shared" si="48"/>
        <v>0</v>
      </c>
      <c r="K391" s="42">
        <f t="shared" si="49"/>
        <v>0</v>
      </c>
      <c r="L391" s="42">
        <f t="shared" si="50"/>
        <v>0</v>
      </c>
      <c r="M391" s="43">
        <f t="shared" si="54"/>
        <v>0</v>
      </c>
      <c r="O391" s="95">
        <f t="shared" si="51"/>
        <v>0</v>
      </c>
      <c r="P391" s="95">
        <f t="shared" si="52"/>
        <v>0</v>
      </c>
      <c r="Q391" s="95">
        <f t="shared" si="53"/>
        <v>0</v>
      </c>
      <c r="R391" s="100">
        <f t="shared" si="55"/>
        <v>0</v>
      </c>
    </row>
    <row r="392" spans="1:18" x14ac:dyDescent="0.25">
      <c r="A392" s="30"/>
      <c r="B392" s="30"/>
      <c r="C392" s="60"/>
      <c r="D392" s="66" t="str">
        <f>IF(C392="","",VLOOKUP(C392,PayScales!B:C,2,0))</f>
        <v/>
      </c>
      <c r="E392" s="40"/>
      <c r="F392" s="82"/>
      <c r="G392" s="41"/>
      <c r="H392" s="41"/>
      <c r="I392" s="41"/>
      <c r="J392" s="42">
        <f t="shared" si="48"/>
        <v>0</v>
      </c>
      <c r="K392" s="42">
        <f t="shared" si="49"/>
        <v>0</v>
      </c>
      <c r="L392" s="42">
        <f t="shared" si="50"/>
        <v>0</v>
      </c>
      <c r="M392" s="43">
        <f t="shared" si="54"/>
        <v>0</v>
      </c>
      <c r="O392" s="95">
        <f t="shared" si="51"/>
        <v>0</v>
      </c>
      <c r="P392" s="95">
        <f t="shared" si="52"/>
        <v>0</v>
      </c>
      <c r="Q392" s="95">
        <f t="shared" si="53"/>
        <v>0</v>
      </c>
      <c r="R392" s="100">
        <f t="shared" si="55"/>
        <v>0</v>
      </c>
    </row>
    <row r="393" spans="1:18" x14ac:dyDescent="0.25">
      <c r="A393" s="30"/>
      <c r="B393" s="30"/>
      <c r="C393" s="60"/>
      <c r="D393" s="66" t="str">
        <f>IF(C393="","",VLOOKUP(C393,PayScales!B:C,2,0))</f>
        <v/>
      </c>
      <c r="E393" s="40"/>
      <c r="F393" s="82"/>
      <c r="G393" s="41"/>
      <c r="H393" s="41"/>
      <c r="I393" s="41"/>
      <c r="J393" s="42">
        <f t="shared" si="48"/>
        <v>0</v>
      </c>
      <c r="K393" s="42">
        <f t="shared" si="49"/>
        <v>0</v>
      </c>
      <c r="L393" s="42">
        <f t="shared" si="50"/>
        <v>0</v>
      </c>
      <c r="M393" s="43">
        <f t="shared" si="54"/>
        <v>0</v>
      </c>
      <c r="O393" s="95">
        <f t="shared" si="51"/>
        <v>0</v>
      </c>
      <c r="P393" s="95">
        <f t="shared" si="52"/>
        <v>0</v>
      </c>
      <c r="Q393" s="95">
        <f t="shared" si="53"/>
        <v>0</v>
      </c>
      <c r="R393" s="100">
        <f t="shared" si="55"/>
        <v>0</v>
      </c>
    </row>
    <row r="394" spans="1:18" x14ac:dyDescent="0.25">
      <c r="A394" s="30"/>
      <c r="B394" s="30"/>
      <c r="C394" s="60"/>
      <c r="D394" s="66" t="str">
        <f>IF(C394="","",VLOOKUP(C394,PayScales!B:C,2,0))</f>
        <v/>
      </c>
      <c r="E394" s="40"/>
      <c r="F394" s="82"/>
      <c r="G394" s="41"/>
      <c r="H394" s="41"/>
      <c r="I394" s="41"/>
      <c r="J394" s="42">
        <f t="shared" si="48"/>
        <v>0</v>
      </c>
      <c r="K394" s="42">
        <f t="shared" si="49"/>
        <v>0</v>
      </c>
      <c r="L394" s="42">
        <f t="shared" si="50"/>
        <v>0</v>
      </c>
      <c r="M394" s="43">
        <f t="shared" si="54"/>
        <v>0</v>
      </c>
      <c r="O394" s="95">
        <f t="shared" si="51"/>
        <v>0</v>
      </c>
      <c r="P394" s="95">
        <f t="shared" si="52"/>
        <v>0</v>
      </c>
      <c r="Q394" s="95">
        <f t="shared" si="53"/>
        <v>0</v>
      </c>
      <c r="R394" s="100">
        <f t="shared" si="55"/>
        <v>0</v>
      </c>
    </row>
    <row r="395" spans="1:18" x14ac:dyDescent="0.25">
      <c r="A395" s="30"/>
      <c r="B395" s="30"/>
      <c r="C395" s="60"/>
      <c r="D395" s="66" t="str">
        <f>IF(C395="","",VLOOKUP(C395,PayScales!B:C,2,0))</f>
        <v/>
      </c>
      <c r="E395" s="40"/>
      <c r="F395" s="82"/>
      <c r="G395" s="41"/>
      <c r="H395" s="41"/>
      <c r="I395" s="41"/>
      <c r="J395" s="42">
        <f t="shared" si="48"/>
        <v>0</v>
      </c>
      <c r="K395" s="42">
        <f t="shared" si="49"/>
        <v>0</v>
      </c>
      <c r="L395" s="42">
        <f t="shared" si="50"/>
        <v>0</v>
      </c>
      <c r="M395" s="43">
        <f t="shared" si="54"/>
        <v>0</v>
      </c>
      <c r="O395" s="95">
        <f t="shared" si="51"/>
        <v>0</v>
      </c>
      <c r="P395" s="95">
        <f t="shared" si="52"/>
        <v>0</v>
      </c>
      <c r="Q395" s="95">
        <f t="shared" si="53"/>
        <v>0</v>
      </c>
      <c r="R395" s="100">
        <f t="shared" si="55"/>
        <v>0</v>
      </c>
    </row>
    <row r="396" spans="1:18" x14ac:dyDescent="0.25">
      <c r="A396" s="30"/>
      <c r="B396" s="30"/>
      <c r="C396" s="60"/>
      <c r="D396" s="66" t="str">
        <f>IF(C396="","",VLOOKUP(C396,PayScales!B:C,2,0))</f>
        <v/>
      </c>
      <c r="E396" s="40"/>
      <c r="F396" s="82"/>
      <c r="G396" s="41"/>
      <c r="H396" s="41"/>
      <c r="I396" s="41"/>
      <c r="J396" s="42">
        <f t="shared" si="48"/>
        <v>0</v>
      </c>
      <c r="K396" s="42">
        <f t="shared" si="49"/>
        <v>0</v>
      </c>
      <c r="L396" s="42">
        <f t="shared" si="50"/>
        <v>0</v>
      </c>
      <c r="M396" s="43">
        <f t="shared" si="54"/>
        <v>0</v>
      </c>
      <c r="O396" s="95">
        <f t="shared" si="51"/>
        <v>0</v>
      </c>
      <c r="P396" s="95">
        <f t="shared" si="52"/>
        <v>0</v>
      </c>
      <c r="Q396" s="95">
        <f t="shared" si="53"/>
        <v>0</v>
      </c>
      <c r="R396" s="100">
        <f t="shared" si="55"/>
        <v>0</v>
      </c>
    </row>
    <row r="397" spans="1:18" x14ac:dyDescent="0.25">
      <c r="A397" s="30"/>
      <c r="B397" s="30"/>
      <c r="C397" s="60"/>
      <c r="D397" s="66" t="str">
        <f>IF(C397="","",VLOOKUP(C397,PayScales!B:C,2,0))</f>
        <v/>
      </c>
      <c r="E397" s="40"/>
      <c r="F397" s="82"/>
      <c r="G397" s="41"/>
      <c r="H397" s="41"/>
      <c r="I397" s="41"/>
      <c r="J397" s="42">
        <f t="shared" si="48"/>
        <v>0</v>
      </c>
      <c r="K397" s="42">
        <f t="shared" si="49"/>
        <v>0</v>
      </c>
      <c r="L397" s="42">
        <f t="shared" si="50"/>
        <v>0</v>
      </c>
      <c r="M397" s="43">
        <f t="shared" si="54"/>
        <v>0</v>
      </c>
      <c r="O397" s="95">
        <f t="shared" si="51"/>
        <v>0</v>
      </c>
      <c r="P397" s="95">
        <f t="shared" si="52"/>
        <v>0</v>
      </c>
      <c r="Q397" s="95">
        <f t="shared" si="53"/>
        <v>0</v>
      </c>
      <c r="R397" s="100">
        <f t="shared" si="55"/>
        <v>0</v>
      </c>
    </row>
    <row r="398" spans="1:18" x14ac:dyDescent="0.25">
      <c r="A398" s="30"/>
      <c r="B398" s="30"/>
      <c r="C398" s="60"/>
      <c r="D398" s="66" t="str">
        <f>IF(C398="","",VLOOKUP(C398,PayScales!B:C,2,0))</f>
        <v/>
      </c>
      <c r="E398" s="40"/>
      <c r="F398" s="82"/>
      <c r="G398" s="41"/>
      <c r="H398" s="41"/>
      <c r="I398" s="41"/>
      <c r="J398" s="42">
        <f t="shared" si="48"/>
        <v>0</v>
      </c>
      <c r="K398" s="42">
        <f t="shared" si="49"/>
        <v>0</v>
      </c>
      <c r="L398" s="42">
        <f t="shared" si="50"/>
        <v>0</v>
      </c>
      <c r="M398" s="43">
        <f t="shared" si="54"/>
        <v>0</v>
      </c>
      <c r="O398" s="95">
        <f t="shared" si="51"/>
        <v>0</v>
      </c>
      <c r="P398" s="95">
        <f t="shared" si="52"/>
        <v>0</v>
      </c>
      <c r="Q398" s="95">
        <f t="shared" si="53"/>
        <v>0</v>
      </c>
      <c r="R398" s="100">
        <f t="shared" si="55"/>
        <v>0</v>
      </c>
    </row>
    <row r="399" spans="1:18" x14ac:dyDescent="0.25">
      <c r="A399" s="30"/>
      <c r="B399" s="30"/>
      <c r="C399" s="60"/>
      <c r="D399" s="66" t="str">
        <f>IF(C399="","",VLOOKUP(C399,PayScales!B:C,2,0))</f>
        <v/>
      </c>
      <c r="E399" s="40"/>
      <c r="F399" s="82"/>
      <c r="G399" s="41"/>
      <c r="H399" s="41"/>
      <c r="I399" s="41"/>
      <c r="J399" s="42">
        <f t="shared" si="48"/>
        <v>0</v>
      </c>
      <c r="K399" s="42">
        <f t="shared" si="49"/>
        <v>0</v>
      </c>
      <c r="L399" s="42">
        <f t="shared" si="50"/>
        <v>0</v>
      </c>
      <c r="M399" s="43">
        <f t="shared" si="54"/>
        <v>0</v>
      </c>
      <c r="O399" s="95">
        <f t="shared" si="51"/>
        <v>0</v>
      </c>
      <c r="P399" s="95">
        <f t="shared" si="52"/>
        <v>0</v>
      </c>
      <c r="Q399" s="95">
        <f t="shared" si="53"/>
        <v>0</v>
      </c>
      <c r="R399" s="100">
        <f t="shared" si="55"/>
        <v>0</v>
      </c>
    </row>
    <row r="400" spans="1:18" x14ac:dyDescent="0.25">
      <c r="A400" s="30"/>
      <c r="B400" s="30"/>
      <c r="C400" s="60"/>
      <c r="D400" s="66" t="str">
        <f>IF(C400="","",VLOOKUP(C400,PayScales!B:C,2,0))</f>
        <v/>
      </c>
      <c r="E400" s="40"/>
      <c r="F400" s="82"/>
      <c r="G400" s="41"/>
      <c r="H400" s="41"/>
      <c r="I400" s="41"/>
      <c r="J400" s="42">
        <f t="shared" si="48"/>
        <v>0</v>
      </c>
      <c r="K400" s="42">
        <f t="shared" si="49"/>
        <v>0</v>
      </c>
      <c r="L400" s="42">
        <f t="shared" si="50"/>
        <v>0</v>
      </c>
      <c r="M400" s="43">
        <f t="shared" si="54"/>
        <v>0</v>
      </c>
      <c r="O400" s="95">
        <f t="shared" si="51"/>
        <v>0</v>
      </c>
      <c r="P400" s="95">
        <f t="shared" si="52"/>
        <v>0</v>
      </c>
      <c r="Q400" s="95">
        <f t="shared" si="53"/>
        <v>0</v>
      </c>
      <c r="R400" s="100">
        <f t="shared" si="55"/>
        <v>0</v>
      </c>
    </row>
    <row r="401" spans="1:18" x14ac:dyDescent="0.25">
      <c r="A401" s="30"/>
      <c r="B401" s="30"/>
      <c r="C401" s="60"/>
      <c r="D401" s="66" t="str">
        <f>IF(C401="","",VLOOKUP(C401,PayScales!B:C,2,0))</f>
        <v/>
      </c>
      <c r="E401" s="40"/>
      <c r="F401" s="82"/>
      <c r="G401" s="41"/>
      <c r="H401" s="41"/>
      <c r="I401" s="41"/>
      <c r="J401" s="42">
        <f t="shared" si="48"/>
        <v>0</v>
      </c>
      <c r="K401" s="42">
        <f t="shared" si="49"/>
        <v>0</v>
      </c>
      <c r="L401" s="42">
        <f t="shared" si="50"/>
        <v>0</v>
      </c>
      <c r="M401" s="43">
        <f t="shared" si="54"/>
        <v>0</v>
      </c>
      <c r="O401" s="95">
        <f t="shared" si="51"/>
        <v>0</v>
      </c>
      <c r="P401" s="95">
        <f t="shared" si="52"/>
        <v>0</v>
      </c>
      <c r="Q401" s="95">
        <f t="shared" si="53"/>
        <v>0</v>
      </c>
      <c r="R401" s="100">
        <f t="shared" si="55"/>
        <v>0</v>
      </c>
    </row>
    <row r="402" spans="1:18" x14ac:dyDescent="0.25">
      <c r="A402" s="30"/>
      <c r="B402" s="30"/>
      <c r="C402" s="60"/>
      <c r="D402" s="66" t="str">
        <f>IF(C402="","",VLOOKUP(C402,PayScales!B:C,2,0))</f>
        <v/>
      </c>
      <c r="E402" s="40"/>
      <c r="F402" s="82"/>
      <c r="G402" s="41"/>
      <c r="H402" s="41"/>
      <c r="I402" s="41"/>
      <c r="J402" s="42">
        <f t="shared" si="48"/>
        <v>0</v>
      </c>
      <c r="K402" s="42">
        <f t="shared" si="49"/>
        <v>0</v>
      </c>
      <c r="L402" s="42">
        <f t="shared" si="50"/>
        <v>0</v>
      </c>
      <c r="M402" s="43">
        <f t="shared" si="54"/>
        <v>0</v>
      </c>
      <c r="O402" s="95">
        <f t="shared" si="51"/>
        <v>0</v>
      </c>
      <c r="P402" s="95">
        <f t="shared" si="52"/>
        <v>0</v>
      </c>
      <c r="Q402" s="95">
        <f t="shared" si="53"/>
        <v>0</v>
      </c>
      <c r="R402" s="100">
        <f t="shared" si="55"/>
        <v>0</v>
      </c>
    </row>
    <row r="403" spans="1:18" x14ac:dyDescent="0.25">
      <c r="A403" s="30"/>
      <c r="B403" s="30"/>
      <c r="C403" s="60"/>
      <c r="D403" s="66" t="str">
        <f>IF(C403="","",VLOOKUP(C403,PayScales!B:C,2,0))</f>
        <v/>
      </c>
      <c r="E403" s="40"/>
      <c r="F403" s="82"/>
      <c r="G403" s="41"/>
      <c r="H403" s="41"/>
      <c r="I403" s="41"/>
      <c r="J403" s="42">
        <f t="shared" si="48"/>
        <v>0</v>
      </c>
      <c r="K403" s="42">
        <f t="shared" si="49"/>
        <v>0</v>
      </c>
      <c r="L403" s="42">
        <f t="shared" si="50"/>
        <v>0</v>
      </c>
      <c r="M403" s="43">
        <f t="shared" si="54"/>
        <v>0</v>
      </c>
      <c r="O403" s="95">
        <f t="shared" si="51"/>
        <v>0</v>
      </c>
      <c r="P403" s="95">
        <f t="shared" si="52"/>
        <v>0</v>
      </c>
      <c r="Q403" s="95">
        <f t="shared" si="53"/>
        <v>0</v>
      </c>
      <c r="R403" s="100">
        <f t="shared" si="55"/>
        <v>0</v>
      </c>
    </row>
    <row r="404" spans="1:18" x14ac:dyDescent="0.25">
      <c r="A404" s="30"/>
      <c r="B404" s="30"/>
      <c r="C404" s="60"/>
      <c r="D404" s="66" t="str">
        <f>IF(C404="","",VLOOKUP(C404,PayScales!B:C,2,0))</f>
        <v/>
      </c>
      <c r="E404" s="40"/>
      <c r="F404" s="82"/>
      <c r="G404" s="41"/>
      <c r="H404" s="41"/>
      <c r="I404" s="41"/>
      <c r="J404" s="42">
        <f t="shared" si="48"/>
        <v>0</v>
      </c>
      <c r="K404" s="42">
        <f t="shared" si="49"/>
        <v>0</v>
      </c>
      <c r="L404" s="42">
        <f t="shared" si="50"/>
        <v>0</v>
      </c>
      <c r="M404" s="43">
        <f t="shared" si="54"/>
        <v>0</v>
      </c>
      <c r="O404" s="95">
        <f t="shared" si="51"/>
        <v>0</v>
      </c>
      <c r="P404" s="95">
        <f t="shared" si="52"/>
        <v>0</v>
      </c>
      <c r="Q404" s="95">
        <f t="shared" si="53"/>
        <v>0</v>
      </c>
      <c r="R404" s="100">
        <f t="shared" si="55"/>
        <v>0</v>
      </c>
    </row>
    <row r="405" spans="1:18" x14ac:dyDescent="0.25">
      <c r="A405" s="30"/>
      <c r="B405" s="30"/>
      <c r="C405" s="60"/>
      <c r="D405" s="66" t="str">
        <f>IF(C405="","",VLOOKUP(C405,PayScales!B:C,2,0))</f>
        <v/>
      </c>
      <c r="E405" s="40"/>
      <c r="F405" s="82"/>
      <c r="G405" s="41"/>
      <c r="H405" s="41"/>
      <c r="I405" s="41"/>
      <c r="J405" s="42">
        <f t="shared" si="48"/>
        <v>0</v>
      </c>
      <c r="K405" s="42">
        <f t="shared" si="49"/>
        <v>0</v>
      </c>
      <c r="L405" s="42">
        <f t="shared" si="50"/>
        <v>0</v>
      </c>
      <c r="M405" s="43">
        <f t="shared" si="54"/>
        <v>0</v>
      </c>
      <c r="O405" s="95">
        <f t="shared" si="51"/>
        <v>0</v>
      </c>
      <c r="P405" s="95">
        <f t="shared" si="52"/>
        <v>0</v>
      </c>
      <c r="Q405" s="95">
        <f t="shared" si="53"/>
        <v>0</v>
      </c>
      <c r="R405" s="100">
        <f t="shared" si="55"/>
        <v>0</v>
      </c>
    </row>
    <row r="406" spans="1:18" x14ac:dyDescent="0.25">
      <c r="A406" s="30"/>
      <c r="B406" s="30"/>
      <c r="C406" s="60"/>
      <c r="D406" s="66" t="str">
        <f>IF(C406="","",VLOOKUP(C406,PayScales!B:C,2,0))</f>
        <v/>
      </c>
      <c r="E406" s="40"/>
      <c r="F406" s="82"/>
      <c r="G406" s="41"/>
      <c r="H406" s="41"/>
      <c r="I406" s="41"/>
      <c r="J406" s="42">
        <f t="shared" si="48"/>
        <v>0</v>
      </c>
      <c r="K406" s="42">
        <f t="shared" si="49"/>
        <v>0</v>
      </c>
      <c r="L406" s="42">
        <f t="shared" si="50"/>
        <v>0</v>
      </c>
      <c r="M406" s="43">
        <f t="shared" si="54"/>
        <v>0</v>
      </c>
      <c r="O406" s="95">
        <f t="shared" si="51"/>
        <v>0</v>
      </c>
      <c r="P406" s="95">
        <f t="shared" si="52"/>
        <v>0</v>
      </c>
      <c r="Q406" s="95">
        <f t="shared" si="53"/>
        <v>0</v>
      </c>
      <c r="R406" s="100">
        <f t="shared" si="55"/>
        <v>0</v>
      </c>
    </row>
    <row r="407" spans="1:18" x14ac:dyDescent="0.25">
      <c r="A407" s="30"/>
      <c r="B407" s="30"/>
      <c r="C407" s="60"/>
      <c r="D407" s="66" t="str">
        <f>IF(C407="","",VLOOKUP(C407,PayScales!B:C,2,0))</f>
        <v/>
      </c>
      <c r="E407" s="40"/>
      <c r="F407" s="82"/>
      <c r="G407" s="41"/>
      <c r="H407" s="41"/>
      <c r="I407" s="41"/>
      <c r="J407" s="42">
        <f t="shared" si="48"/>
        <v>0</v>
      </c>
      <c r="K407" s="42">
        <f t="shared" si="49"/>
        <v>0</v>
      </c>
      <c r="L407" s="42">
        <f t="shared" si="50"/>
        <v>0</v>
      </c>
      <c r="M407" s="43">
        <f t="shared" si="54"/>
        <v>0</v>
      </c>
      <c r="O407" s="95">
        <f t="shared" si="51"/>
        <v>0</v>
      </c>
      <c r="P407" s="95">
        <f t="shared" si="52"/>
        <v>0</v>
      </c>
      <c r="Q407" s="95">
        <f t="shared" si="53"/>
        <v>0</v>
      </c>
      <c r="R407" s="100">
        <f t="shared" si="55"/>
        <v>0</v>
      </c>
    </row>
    <row r="408" spans="1:18" x14ac:dyDescent="0.25">
      <c r="A408" s="30"/>
      <c r="B408" s="30"/>
      <c r="C408" s="60"/>
      <c r="D408" s="66" t="str">
        <f>IF(C408="","",VLOOKUP(C408,PayScales!B:C,2,0))</f>
        <v/>
      </c>
      <c r="E408" s="40"/>
      <c r="F408" s="82"/>
      <c r="G408" s="41"/>
      <c r="H408" s="41"/>
      <c r="I408" s="41"/>
      <c r="J408" s="42">
        <f t="shared" si="48"/>
        <v>0</v>
      </c>
      <c r="K408" s="42">
        <f t="shared" si="49"/>
        <v>0</v>
      </c>
      <c r="L408" s="42">
        <f t="shared" si="50"/>
        <v>0</v>
      </c>
      <c r="M408" s="43">
        <f t="shared" si="54"/>
        <v>0</v>
      </c>
      <c r="O408" s="95">
        <f t="shared" si="51"/>
        <v>0</v>
      </c>
      <c r="P408" s="95">
        <f t="shared" si="52"/>
        <v>0</v>
      </c>
      <c r="Q408" s="95">
        <f t="shared" si="53"/>
        <v>0</v>
      </c>
      <c r="R408" s="100">
        <f t="shared" si="55"/>
        <v>0</v>
      </c>
    </row>
    <row r="409" spans="1:18" x14ac:dyDescent="0.25">
      <c r="A409" s="30"/>
      <c r="B409" s="30"/>
      <c r="C409" s="60"/>
      <c r="D409" s="66" t="str">
        <f>IF(C409="","",VLOOKUP(C409,PayScales!B:C,2,0))</f>
        <v/>
      </c>
      <c r="E409" s="40"/>
      <c r="F409" s="82"/>
      <c r="G409" s="41"/>
      <c r="H409" s="41"/>
      <c r="I409" s="41"/>
      <c r="J409" s="42">
        <f t="shared" si="48"/>
        <v>0</v>
      </c>
      <c r="K409" s="42">
        <f t="shared" si="49"/>
        <v>0</v>
      </c>
      <c r="L409" s="42">
        <f t="shared" si="50"/>
        <v>0</v>
      </c>
      <c r="M409" s="43">
        <f t="shared" si="54"/>
        <v>0</v>
      </c>
      <c r="O409" s="95">
        <f t="shared" si="51"/>
        <v>0</v>
      </c>
      <c r="P409" s="95">
        <f t="shared" si="52"/>
        <v>0</v>
      </c>
      <c r="Q409" s="95">
        <f t="shared" si="53"/>
        <v>0</v>
      </c>
      <c r="R409" s="100">
        <f t="shared" si="55"/>
        <v>0</v>
      </c>
    </row>
    <row r="410" spans="1:18" x14ac:dyDescent="0.25">
      <c r="A410" s="30"/>
      <c r="B410" s="30"/>
      <c r="C410" s="60"/>
      <c r="D410" s="66" t="str">
        <f>IF(C410="","",VLOOKUP(C410,PayScales!B:C,2,0))</f>
        <v/>
      </c>
      <c r="E410" s="40"/>
      <c r="F410" s="82"/>
      <c r="G410" s="41"/>
      <c r="H410" s="41"/>
      <c r="I410" s="41"/>
      <c r="J410" s="42">
        <f t="shared" si="48"/>
        <v>0</v>
      </c>
      <c r="K410" s="42">
        <f t="shared" si="49"/>
        <v>0</v>
      </c>
      <c r="L410" s="42">
        <f t="shared" si="50"/>
        <v>0</v>
      </c>
      <c r="M410" s="43">
        <f t="shared" si="54"/>
        <v>0</v>
      </c>
      <c r="O410" s="95">
        <f t="shared" si="51"/>
        <v>0</v>
      </c>
      <c r="P410" s="95">
        <f t="shared" si="52"/>
        <v>0</v>
      </c>
      <c r="Q410" s="95">
        <f t="shared" si="53"/>
        <v>0</v>
      </c>
      <c r="R410" s="100">
        <f t="shared" si="55"/>
        <v>0</v>
      </c>
    </row>
    <row r="411" spans="1:18" x14ac:dyDescent="0.25">
      <c r="A411" s="30"/>
      <c r="B411" s="30"/>
      <c r="C411" s="60"/>
      <c r="D411" s="66" t="str">
        <f>IF(C411="","",VLOOKUP(C411,PayScales!B:C,2,0))</f>
        <v/>
      </c>
      <c r="E411" s="40"/>
      <c r="F411" s="82"/>
      <c r="G411" s="41"/>
      <c r="H411" s="41"/>
      <c r="I411" s="41"/>
      <c r="J411" s="42">
        <f t="shared" si="48"/>
        <v>0</v>
      </c>
      <c r="K411" s="42">
        <f t="shared" si="49"/>
        <v>0</v>
      </c>
      <c r="L411" s="42">
        <f t="shared" si="50"/>
        <v>0</v>
      </c>
      <c r="M411" s="43">
        <f t="shared" si="54"/>
        <v>0</v>
      </c>
      <c r="O411" s="95">
        <f t="shared" si="51"/>
        <v>0</v>
      </c>
      <c r="P411" s="95">
        <f t="shared" si="52"/>
        <v>0</v>
      </c>
      <c r="Q411" s="95">
        <f t="shared" si="53"/>
        <v>0</v>
      </c>
      <c r="R411" s="100">
        <f t="shared" si="55"/>
        <v>0</v>
      </c>
    </row>
    <row r="412" spans="1:18" x14ac:dyDescent="0.25">
      <c r="A412" s="30"/>
      <c r="B412" s="30"/>
      <c r="C412" s="60"/>
      <c r="D412" s="66" t="str">
        <f>IF(C412="","",VLOOKUP(C412,PayScales!B:C,2,0))</f>
        <v/>
      </c>
      <c r="E412" s="40"/>
      <c r="F412" s="82"/>
      <c r="G412" s="41"/>
      <c r="H412" s="41"/>
      <c r="I412" s="41"/>
      <c r="J412" s="42">
        <f t="shared" si="48"/>
        <v>0</v>
      </c>
      <c r="K412" s="42">
        <f t="shared" si="49"/>
        <v>0</v>
      </c>
      <c r="L412" s="42">
        <f t="shared" si="50"/>
        <v>0</v>
      </c>
      <c r="M412" s="43">
        <f t="shared" si="54"/>
        <v>0</v>
      </c>
      <c r="O412" s="95">
        <f t="shared" si="51"/>
        <v>0</v>
      </c>
      <c r="P412" s="95">
        <f t="shared" si="52"/>
        <v>0</v>
      </c>
      <c r="Q412" s="95">
        <f t="shared" si="53"/>
        <v>0</v>
      </c>
      <c r="R412" s="100">
        <f t="shared" si="55"/>
        <v>0</v>
      </c>
    </row>
    <row r="413" spans="1:18" x14ac:dyDescent="0.25">
      <c r="A413" s="30"/>
      <c r="B413" s="30"/>
      <c r="C413" s="60"/>
      <c r="D413" s="66" t="str">
        <f>IF(C413="","",VLOOKUP(C413,PayScales!B:C,2,0))</f>
        <v/>
      </c>
      <c r="E413" s="40"/>
      <c r="F413" s="82"/>
      <c r="G413" s="41"/>
      <c r="H413" s="41"/>
      <c r="I413" s="41"/>
      <c r="J413" s="42">
        <f t="shared" si="48"/>
        <v>0</v>
      </c>
      <c r="K413" s="42">
        <f t="shared" si="49"/>
        <v>0</v>
      </c>
      <c r="L413" s="42">
        <f t="shared" si="50"/>
        <v>0</v>
      </c>
      <c r="M413" s="43">
        <f t="shared" si="54"/>
        <v>0</v>
      </c>
      <c r="O413" s="95">
        <f t="shared" si="51"/>
        <v>0</v>
      </c>
      <c r="P413" s="95">
        <f t="shared" si="52"/>
        <v>0</v>
      </c>
      <c r="Q413" s="95">
        <f t="shared" si="53"/>
        <v>0</v>
      </c>
      <c r="R413" s="100">
        <f t="shared" si="55"/>
        <v>0</v>
      </c>
    </row>
    <row r="414" spans="1:18" x14ac:dyDescent="0.25">
      <c r="A414" s="30"/>
      <c r="B414" s="30"/>
      <c r="C414" s="60"/>
      <c r="D414" s="66" t="str">
        <f>IF(C414="","",VLOOKUP(C414,PayScales!B:C,2,0))</f>
        <v/>
      </c>
      <c r="E414" s="40"/>
      <c r="F414" s="82"/>
      <c r="G414" s="41"/>
      <c r="H414" s="41"/>
      <c r="I414" s="41"/>
      <c r="J414" s="42">
        <f t="shared" si="48"/>
        <v>0</v>
      </c>
      <c r="K414" s="42">
        <f t="shared" si="49"/>
        <v>0</v>
      </c>
      <c r="L414" s="42">
        <f t="shared" si="50"/>
        <v>0</v>
      </c>
      <c r="M414" s="43">
        <f t="shared" si="54"/>
        <v>0</v>
      </c>
      <c r="O414" s="95">
        <f t="shared" si="51"/>
        <v>0</v>
      </c>
      <c r="P414" s="95">
        <f t="shared" si="52"/>
        <v>0</v>
      </c>
      <c r="Q414" s="95">
        <f t="shared" si="53"/>
        <v>0</v>
      </c>
      <c r="R414" s="100">
        <f t="shared" si="55"/>
        <v>0</v>
      </c>
    </row>
    <row r="415" spans="1:18" x14ac:dyDescent="0.25">
      <c r="A415" s="30"/>
      <c r="B415" s="30"/>
      <c r="C415" s="60"/>
      <c r="D415" s="66" t="str">
        <f>IF(C415="","",VLOOKUP(C415,PayScales!B:C,2,0))</f>
        <v/>
      </c>
      <c r="E415" s="40"/>
      <c r="F415" s="82"/>
      <c r="G415" s="41"/>
      <c r="H415" s="41"/>
      <c r="I415" s="41"/>
      <c r="J415" s="42">
        <f t="shared" si="48"/>
        <v>0</v>
      </c>
      <c r="K415" s="42">
        <f t="shared" si="49"/>
        <v>0</v>
      </c>
      <c r="L415" s="42">
        <f t="shared" si="50"/>
        <v>0</v>
      </c>
      <c r="M415" s="43">
        <f t="shared" si="54"/>
        <v>0</v>
      </c>
      <c r="O415" s="95">
        <f t="shared" si="51"/>
        <v>0</v>
      </c>
      <c r="P415" s="95">
        <f t="shared" si="52"/>
        <v>0</v>
      </c>
      <c r="Q415" s="95">
        <f t="shared" si="53"/>
        <v>0</v>
      </c>
      <c r="R415" s="100">
        <f t="shared" si="55"/>
        <v>0</v>
      </c>
    </row>
    <row r="416" spans="1:18" x14ac:dyDescent="0.25">
      <c r="A416" s="30"/>
      <c r="B416" s="30"/>
      <c r="C416" s="60"/>
      <c r="D416" s="66" t="str">
        <f>IF(C416="","",VLOOKUP(C416,PayScales!B:C,2,0))</f>
        <v/>
      </c>
      <c r="E416" s="40"/>
      <c r="F416" s="82"/>
      <c r="G416" s="41"/>
      <c r="H416" s="41"/>
      <c r="I416" s="41"/>
      <c r="J416" s="42">
        <f t="shared" si="48"/>
        <v>0</v>
      </c>
      <c r="K416" s="42">
        <f t="shared" si="49"/>
        <v>0</v>
      </c>
      <c r="L416" s="42">
        <f t="shared" si="50"/>
        <v>0</v>
      </c>
      <c r="M416" s="43">
        <f t="shared" si="54"/>
        <v>0</v>
      </c>
      <c r="O416" s="95">
        <f t="shared" si="51"/>
        <v>0</v>
      </c>
      <c r="P416" s="95">
        <f t="shared" si="52"/>
        <v>0</v>
      </c>
      <c r="Q416" s="95">
        <f t="shared" si="53"/>
        <v>0</v>
      </c>
      <c r="R416" s="100">
        <f t="shared" si="55"/>
        <v>0</v>
      </c>
    </row>
    <row r="417" spans="1:18" x14ac:dyDescent="0.25">
      <c r="A417" s="30"/>
      <c r="B417" s="30"/>
      <c r="C417" s="60"/>
      <c r="D417" s="66" t="str">
        <f>IF(C417="","",VLOOKUP(C417,PayScales!B:C,2,0))</f>
        <v/>
      </c>
      <c r="E417" s="40"/>
      <c r="F417" s="82"/>
      <c r="G417" s="41"/>
      <c r="H417" s="41"/>
      <c r="I417" s="41"/>
      <c r="J417" s="42">
        <f t="shared" si="48"/>
        <v>0</v>
      </c>
      <c r="K417" s="42">
        <f t="shared" si="49"/>
        <v>0</v>
      </c>
      <c r="L417" s="42">
        <f t="shared" si="50"/>
        <v>0</v>
      </c>
      <c r="M417" s="43">
        <f t="shared" si="54"/>
        <v>0</v>
      </c>
      <c r="O417" s="95">
        <f t="shared" si="51"/>
        <v>0</v>
      </c>
      <c r="P417" s="95">
        <f t="shared" si="52"/>
        <v>0</v>
      </c>
      <c r="Q417" s="95">
        <f t="shared" si="53"/>
        <v>0</v>
      </c>
      <c r="R417" s="100">
        <f t="shared" si="55"/>
        <v>0</v>
      </c>
    </row>
    <row r="418" spans="1:18" x14ac:dyDescent="0.25">
      <c r="A418" s="30"/>
      <c r="B418" s="30"/>
      <c r="C418" s="60"/>
      <c r="D418" s="66" t="str">
        <f>IF(C418="","",VLOOKUP(C418,PayScales!B:C,2,0))</f>
        <v/>
      </c>
      <c r="E418" s="40"/>
      <c r="F418" s="82"/>
      <c r="G418" s="41"/>
      <c r="H418" s="41"/>
      <c r="I418" s="41"/>
      <c r="J418" s="42">
        <f t="shared" si="48"/>
        <v>0</v>
      </c>
      <c r="K418" s="42">
        <f t="shared" si="49"/>
        <v>0</v>
      </c>
      <c r="L418" s="42">
        <f t="shared" si="50"/>
        <v>0</v>
      </c>
      <c r="M418" s="43">
        <f t="shared" si="54"/>
        <v>0</v>
      </c>
      <c r="O418" s="95">
        <f t="shared" si="51"/>
        <v>0</v>
      </c>
      <c r="P418" s="95">
        <f t="shared" si="52"/>
        <v>0</v>
      </c>
      <c r="Q418" s="95">
        <f t="shared" si="53"/>
        <v>0</v>
      </c>
      <c r="R418" s="100">
        <f t="shared" si="55"/>
        <v>0</v>
      </c>
    </row>
    <row r="419" spans="1:18" x14ac:dyDescent="0.25">
      <c r="A419" s="30"/>
      <c r="B419" s="30"/>
      <c r="C419" s="60"/>
      <c r="D419" s="66" t="str">
        <f>IF(C419="","",VLOOKUP(C419,PayScales!B:C,2,0))</f>
        <v/>
      </c>
      <c r="E419" s="40"/>
      <c r="F419" s="82"/>
      <c r="G419" s="41"/>
      <c r="H419" s="41"/>
      <c r="I419" s="41"/>
      <c r="J419" s="42">
        <f t="shared" si="48"/>
        <v>0</v>
      </c>
      <c r="K419" s="42">
        <f t="shared" si="49"/>
        <v>0</v>
      </c>
      <c r="L419" s="42">
        <f t="shared" si="50"/>
        <v>0</v>
      </c>
      <c r="M419" s="43">
        <f t="shared" si="54"/>
        <v>0</v>
      </c>
      <c r="O419" s="95">
        <f t="shared" si="51"/>
        <v>0</v>
      </c>
      <c r="P419" s="95">
        <f t="shared" si="52"/>
        <v>0</v>
      </c>
      <c r="Q419" s="95">
        <f t="shared" si="53"/>
        <v>0</v>
      </c>
      <c r="R419" s="100">
        <f t="shared" si="55"/>
        <v>0</v>
      </c>
    </row>
    <row r="420" spans="1:18" x14ac:dyDescent="0.25">
      <c r="A420" s="30"/>
      <c r="B420" s="30"/>
      <c r="C420" s="60"/>
      <c r="D420" s="66" t="str">
        <f>IF(C420="","",VLOOKUP(C420,PayScales!B:C,2,0))</f>
        <v/>
      </c>
      <c r="E420" s="40"/>
      <c r="F420" s="82"/>
      <c r="G420" s="41"/>
      <c r="H420" s="41"/>
      <c r="I420" s="41"/>
      <c r="J420" s="42">
        <f t="shared" si="48"/>
        <v>0</v>
      </c>
      <c r="K420" s="42">
        <f t="shared" si="49"/>
        <v>0</v>
      </c>
      <c r="L420" s="42">
        <f t="shared" si="50"/>
        <v>0</v>
      </c>
      <c r="M420" s="43">
        <f t="shared" si="54"/>
        <v>0</v>
      </c>
      <c r="O420" s="95">
        <f t="shared" si="51"/>
        <v>0</v>
      </c>
      <c r="P420" s="95">
        <f t="shared" si="52"/>
        <v>0</v>
      </c>
      <c r="Q420" s="95">
        <f t="shared" si="53"/>
        <v>0</v>
      </c>
      <c r="R420" s="100">
        <f t="shared" si="55"/>
        <v>0</v>
      </c>
    </row>
    <row r="421" spans="1:18" x14ac:dyDescent="0.25">
      <c r="A421" s="30"/>
      <c r="B421" s="30"/>
      <c r="C421" s="60"/>
      <c r="D421" s="66" t="str">
        <f>IF(C421="","",VLOOKUP(C421,PayScales!B:C,2,0))</f>
        <v/>
      </c>
      <c r="E421" s="40"/>
      <c r="F421" s="82"/>
      <c r="G421" s="41"/>
      <c r="H421" s="41"/>
      <c r="I421" s="41"/>
      <c r="J421" s="42">
        <f t="shared" si="48"/>
        <v>0</v>
      </c>
      <c r="K421" s="42">
        <f t="shared" si="49"/>
        <v>0</v>
      </c>
      <c r="L421" s="42">
        <f t="shared" si="50"/>
        <v>0</v>
      </c>
      <c r="M421" s="43">
        <f t="shared" si="54"/>
        <v>0</v>
      </c>
      <c r="O421" s="95">
        <f t="shared" si="51"/>
        <v>0</v>
      </c>
      <c r="P421" s="95">
        <f t="shared" si="52"/>
        <v>0</v>
      </c>
      <c r="Q421" s="95">
        <f t="shared" si="53"/>
        <v>0</v>
      </c>
      <c r="R421" s="100">
        <f t="shared" si="55"/>
        <v>0</v>
      </c>
    </row>
    <row r="422" spans="1:18" x14ac:dyDescent="0.25">
      <c r="A422" s="30"/>
      <c r="B422" s="30"/>
      <c r="C422" s="60"/>
      <c r="D422" s="66" t="str">
        <f>IF(C422="","",VLOOKUP(C422,PayScales!B:C,2,0))</f>
        <v/>
      </c>
      <c r="E422" s="40"/>
      <c r="F422" s="82"/>
      <c r="G422" s="41"/>
      <c r="H422" s="41"/>
      <c r="I422" s="41"/>
      <c r="J422" s="42">
        <f t="shared" si="48"/>
        <v>0</v>
      </c>
      <c r="K422" s="42">
        <f t="shared" si="49"/>
        <v>0</v>
      </c>
      <c r="L422" s="42">
        <f t="shared" si="50"/>
        <v>0</v>
      </c>
      <c r="M422" s="43">
        <f t="shared" si="54"/>
        <v>0</v>
      </c>
      <c r="O422" s="95">
        <f t="shared" si="51"/>
        <v>0</v>
      </c>
      <c r="P422" s="95">
        <f t="shared" si="52"/>
        <v>0</v>
      </c>
      <c r="Q422" s="95">
        <f t="shared" si="53"/>
        <v>0</v>
      </c>
      <c r="R422" s="100">
        <f t="shared" si="55"/>
        <v>0</v>
      </c>
    </row>
    <row r="423" spans="1:18" x14ac:dyDescent="0.25">
      <c r="A423" s="30"/>
      <c r="B423" s="30"/>
      <c r="C423" s="60"/>
      <c r="D423" s="66" t="str">
        <f>IF(C423="","",VLOOKUP(C423,PayScales!B:C,2,0))</f>
        <v/>
      </c>
      <c r="E423" s="40"/>
      <c r="F423" s="82"/>
      <c r="G423" s="41"/>
      <c r="H423" s="41"/>
      <c r="I423" s="41"/>
      <c r="J423" s="42">
        <f t="shared" si="48"/>
        <v>0</v>
      </c>
      <c r="K423" s="42">
        <f t="shared" si="49"/>
        <v>0</v>
      </c>
      <c r="L423" s="42">
        <f t="shared" si="50"/>
        <v>0</v>
      </c>
      <c r="M423" s="43">
        <f t="shared" si="54"/>
        <v>0</v>
      </c>
      <c r="O423" s="95">
        <f t="shared" si="51"/>
        <v>0</v>
      </c>
      <c r="P423" s="95">
        <f t="shared" si="52"/>
        <v>0</v>
      </c>
      <c r="Q423" s="95">
        <f t="shared" si="53"/>
        <v>0</v>
      </c>
      <c r="R423" s="100">
        <f t="shared" si="55"/>
        <v>0</v>
      </c>
    </row>
    <row r="424" spans="1:18" x14ac:dyDescent="0.25">
      <c r="A424" s="30"/>
      <c r="B424" s="30"/>
      <c r="C424" s="60"/>
      <c r="D424" s="66" t="str">
        <f>IF(C424="","",VLOOKUP(C424,PayScales!B:C,2,0))</f>
        <v/>
      </c>
      <c r="E424" s="40"/>
      <c r="F424" s="82"/>
      <c r="G424" s="41"/>
      <c r="H424" s="41"/>
      <c r="I424" s="41"/>
      <c r="J424" s="42">
        <f t="shared" si="48"/>
        <v>0</v>
      </c>
      <c r="K424" s="42">
        <f t="shared" si="49"/>
        <v>0</v>
      </c>
      <c r="L424" s="42">
        <f t="shared" si="50"/>
        <v>0</v>
      </c>
      <c r="M424" s="43">
        <f t="shared" si="54"/>
        <v>0</v>
      </c>
      <c r="O424" s="95">
        <f t="shared" si="51"/>
        <v>0</v>
      </c>
      <c r="P424" s="95">
        <f t="shared" si="52"/>
        <v>0</v>
      </c>
      <c r="Q424" s="95">
        <f t="shared" si="53"/>
        <v>0</v>
      </c>
      <c r="R424" s="100">
        <f t="shared" si="55"/>
        <v>0</v>
      </c>
    </row>
    <row r="425" spans="1:18" x14ac:dyDescent="0.25">
      <c r="A425" s="30"/>
      <c r="B425" s="30"/>
      <c r="C425" s="60"/>
      <c r="D425" s="66" t="str">
        <f>IF(C425="","",VLOOKUP(C425,PayScales!B:C,2,0))</f>
        <v/>
      </c>
      <c r="E425" s="40"/>
      <c r="F425" s="82"/>
      <c r="G425" s="41"/>
      <c r="H425" s="41"/>
      <c r="I425" s="41"/>
      <c r="J425" s="42">
        <f t="shared" si="48"/>
        <v>0</v>
      </c>
      <c r="K425" s="42">
        <f t="shared" si="49"/>
        <v>0</v>
      </c>
      <c r="L425" s="42">
        <f t="shared" si="50"/>
        <v>0</v>
      </c>
      <c r="M425" s="43">
        <f t="shared" si="54"/>
        <v>0</v>
      </c>
      <c r="O425" s="95">
        <f t="shared" si="51"/>
        <v>0</v>
      </c>
      <c r="P425" s="95">
        <f t="shared" si="52"/>
        <v>0</v>
      </c>
      <c r="Q425" s="95">
        <f t="shared" si="53"/>
        <v>0</v>
      </c>
      <c r="R425" s="100">
        <f t="shared" si="55"/>
        <v>0</v>
      </c>
    </row>
    <row r="426" spans="1:18" x14ac:dyDescent="0.25">
      <c r="A426" s="30"/>
      <c r="B426" s="30"/>
      <c r="C426" s="60"/>
      <c r="D426" s="66" t="str">
        <f>IF(C426="","",VLOOKUP(C426,PayScales!B:C,2,0))</f>
        <v/>
      </c>
      <c r="E426" s="40"/>
      <c r="F426" s="82"/>
      <c r="G426" s="41"/>
      <c r="H426" s="41"/>
      <c r="I426" s="41"/>
      <c r="J426" s="42">
        <f t="shared" si="48"/>
        <v>0</v>
      </c>
      <c r="K426" s="42">
        <f t="shared" si="49"/>
        <v>0</v>
      </c>
      <c r="L426" s="42">
        <f t="shared" si="50"/>
        <v>0</v>
      </c>
      <c r="M426" s="43">
        <f t="shared" si="54"/>
        <v>0</v>
      </c>
      <c r="O426" s="95">
        <f t="shared" si="51"/>
        <v>0</v>
      </c>
      <c r="P426" s="95">
        <f t="shared" si="52"/>
        <v>0</v>
      </c>
      <c r="Q426" s="95">
        <f t="shared" si="53"/>
        <v>0</v>
      </c>
      <c r="R426" s="100">
        <f t="shared" si="55"/>
        <v>0</v>
      </c>
    </row>
    <row r="427" spans="1:18" x14ac:dyDescent="0.25">
      <c r="A427" s="30"/>
      <c r="B427" s="30"/>
      <c r="C427" s="60"/>
      <c r="D427" s="66" t="str">
        <f>IF(C427="","",VLOOKUP(C427,PayScales!B:C,2,0))</f>
        <v/>
      </c>
      <c r="E427" s="40"/>
      <c r="F427" s="82"/>
      <c r="G427" s="41"/>
      <c r="H427" s="41"/>
      <c r="I427" s="41"/>
      <c r="J427" s="42">
        <f t="shared" si="48"/>
        <v>0</v>
      </c>
      <c r="K427" s="42">
        <f t="shared" si="49"/>
        <v>0</v>
      </c>
      <c r="L427" s="42">
        <f t="shared" si="50"/>
        <v>0</v>
      </c>
      <c r="M427" s="43">
        <f t="shared" si="54"/>
        <v>0</v>
      </c>
      <c r="O427" s="95">
        <f t="shared" si="51"/>
        <v>0</v>
      </c>
      <c r="P427" s="95">
        <f t="shared" si="52"/>
        <v>0</v>
      </c>
      <c r="Q427" s="95">
        <f t="shared" si="53"/>
        <v>0</v>
      </c>
      <c r="R427" s="100">
        <f t="shared" si="55"/>
        <v>0</v>
      </c>
    </row>
    <row r="428" spans="1:18" x14ac:dyDescent="0.25">
      <c r="A428" s="30"/>
      <c r="B428" s="30"/>
      <c r="C428" s="60"/>
      <c r="D428" s="66" t="str">
        <f>IF(C428="","",VLOOKUP(C428,PayScales!B:C,2,0))</f>
        <v/>
      </c>
      <c r="E428" s="40"/>
      <c r="F428" s="82"/>
      <c r="G428" s="41"/>
      <c r="H428" s="41"/>
      <c r="I428" s="41"/>
      <c r="J428" s="42">
        <f t="shared" si="48"/>
        <v>0</v>
      </c>
      <c r="K428" s="42">
        <f t="shared" si="49"/>
        <v>0</v>
      </c>
      <c r="L428" s="42">
        <f t="shared" si="50"/>
        <v>0</v>
      </c>
      <c r="M428" s="43">
        <f t="shared" si="54"/>
        <v>0</v>
      </c>
      <c r="O428" s="95">
        <f t="shared" si="51"/>
        <v>0</v>
      </c>
      <c r="P428" s="95">
        <f t="shared" si="52"/>
        <v>0</v>
      </c>
      <c r="Q428" s="95">
        <f t="shared" si="53"/>
        <v>0</v>
      </c>
      <c r="R428" s="100">
        <f t="shared" si="55"/>
        <v>0</v>
      </c>
    </row>
    <row r="429" spans="1:18" x14ac:dyDescent="0.25">
      <c r="A429" s="30"/>
      <c r="B429" s="30"/>
      <c r="C429" s="60"/>
      <c r="D429" s="66" t="str">
        <f>IF(C429="","",VLOOKUP(C429,PayScales!B:C,2,0))</f>
        <v/>
      </c>
      <c r="E429" s="40"/>
      <c r="F429" s="82"/>
      <c r="G429" s="41"/>
      <c r="H429" s="41"/>
      <c r="I429" s="41"/>
      <c r="J429" s="42">
        <f t="shared" si="48"/>
        <v>0</v>
      </c>
      <c r="K429" s="42">
        <f t="shared" si="49"/>
        <v>0</v>
      </c>
      <c r="L429" s="42">
        <f t="shared" si="50"/>
        <v>0</v>
      </c>
      <c r="M429" s="43">
        <f t="shared" si="54"/>
        <v>0</v>
      </c>
      <c r="O429" s="95">
        <f t="shared" si="51"/>
        <v>0</v>
      </c>
      <c r="P429" s="95">
        <f t="shared" si="52"/>
        <v>0</v>
      </c>
      <c r="Q429" s="95">
        <f t="shared" si="53"/>
        <v>0</v>
      </c>
      <c r="R429" s="100">
        <f t="shared" si="55"/>
        <v>0</v>
      </c>
    </row>
    <row r="430" spans="1:18" x14ac:dyDescent="0.25">
      <c r="A430" s="30"/>
      <c r="B430" s="30"/>
      <c r="C430" s="60"/>
      <c r="D430" s="66" t="str">
        <f>IF(C430="","",VLOOKUP(C430,PayScales!B:C,2,0))</f>
        <v/>
      </c>
      <c r="E430" s="40"/>
      <c r="F430" s="82"/>
      <c r="G430" s="41"/>
      <c r="H430" s="41"/>
      <c r="I430" s="41"/>
      <c r="J430" s="42">
        <f t="shared" si="48"/>
        <v>0</v>
      </c>
      <c r="K430" s="42">
        <f t="shared" si="49"/>
        <v>0</v>
      </c>
      <c r="L430" s="42">
        <f t="shared" si="50"/>
        <v>0</v>
      </c>
      <c r="M430" s="43">
        <f t="shared" si="54"/>
        <v>0</v>
      </c>
      <c r="O430" s="95">
        <f t="shared" si="51"/>
        <v>0</v>
      </c>
      <c r="P430" s="95">
        <f t="shared" si="52"/>
        <v>0</v>
      </c>
      <c r="Q430" s="95">
        <f t="shared" si="53"/>
        <v>0</v>
      </c>
      <c r="R430" s="100">
        <f t="shared" si="55"/>
        <v>0</v>
      </c>
    </row>
    <row r="431" spans="1:18" x14ac:dyDescent="0.25">
      <c r="A431" s="30"/>
      <c r="B431" s="30"/>
      <c r="C431" s="60"/>
      <c r="D431" s="66" t="str">
        <f>IF(C431="","",VLOOKUP(C431,PayScales!B:C,2,0))</f>
        <v/>
      </c>
      <c r="E431" s="40"/>
      <c r="F431" s="82"/>
      <c r="G431" s="41"/>
      <c r="H431" s="41"/>
      <c r="I431" s="41"/>
      <c r="J431" s="42">
        <f t="shared" si="48"/>
        <v>0</v>
      </c>
      <c r="K431" s="42">
        <f t="shared" si="49"/>
        <v>0</v>
      </c>
      <c r="L431" s="42">
        <f t="shared" si="50"/>
        <v>0</v>
      </c>
      <c r="M431" s="43">
        <f t="shared" si="54"/>
        <v>0</v>
      </c>
      <c r="O431" s="95">
        <f t="shared" si="51"/>
        <v>0</v>
      </c>
      <c r="P431" s="95">
        <f t="shared" si="52"/>
        <v>0</v>
      </c>
      <c r="Q431" s="95">
        <f t="shared" si="53"/>
        <v>0</v>
      </c>
      <c r="R431" s="100">
        <f t="shared" si="55"/>
        <v>0</v>
      </c>
    </row>
    <row r="432" spans="1:18" x14ac:dyDescent="0.25">
      <c r="A432" s="30"/>
      <c r="B432" s="30"/>
      <c r="C432" s="60"/>
      <c r="D432" s="66" t="str">
        <f>IF(C432="","",VLOOKUP(C432,PayScales!B:C,2,0))</f>
        <v/>
      </c>
      <c r="E432" s="40"/>
      <c r="F432" s="82"/>
      <c r="G432" s="41"/>
      <c r="H432" s="41"/>
      <c r="I432" s="41"/>
      <c r="J432" s="42">
        <f t="shared" si="48"/>
        <v>0</v>
      </c>
      <c r="K432" s="42">
        <f t="shared" si="49"/>
        <v>0</v>
      </c>
      <c r="L432" s="42">
        <f t="shared" si="50"/>
        <v>0</v>
      </c>
      <c r="M432" s="43">
        <f t="shared" si="54"/>
        <v>0</v>
      </c>
      <c r="O432" s="95">
        <f t="shared" si="51"/>
        <v>0</v>
      </c>
      <c r="P432" s="95">
        <f t="shared" si="52"/>
        <v>0</v>
      </c>
      <c r="Q432" s="95">
        <f t="shared" si="53"/>
        <v>0</v>
      </c>
      <c r="R432" s="100">
        <f t="shared" si="55"/>
        <v>0</v>
      </c>
    </row>
    <row r="433" spans="1:18" x14ac:dyDescent="0.25">
      <c r="A433" s="30"/>
      <c r="B433" s="30"/>
      <c r="C433" s="60"/>
      <c r="D433" s="66" t="str">
        <f>IF(C433="","",VLOOKUP(C433,PayScales!B:C,2,0))</f>
        <v/>
      </c>
      <c r="E433" s="40"/>
      <c r="F433" s="82"/>
      <c r="G433" s="41"/>
      <c r="H433" s="41"/>
      <c r="I433" s="41"/>
      <c r="J433" s="42">
        <f t="shared" si="48"/>
        <v>0</v>
      </c>
      <c r="K433" s="42">
        <f t="shared" si="49"/>
        <v>0</v>
      </c>
      <c r="L433" s="42">
        <f t="shared" si="50"/>
        <v>0</v>
      </c>
      <c r="M433" s="43">
        <f t="shared" si="54"/>
        <v>0</v>
      </c>
      <c r="O433" s="95">
        <f t="shared" si="51"/>
        <v>0</v>
      </c>
      <c r="P433" s="95">
        <f t="shared" si="52"/>
        <v>0</v>
      </c>
      <c r="Q433" s="95">
        <f t="shared" si="53"/>
        <v>0</v>
      </c>
      <c r="R433" s="100">
        <f t="shared" si="55"/>
        <v>0</v>
      </c>
    </row>
    <row r="434" spans="1:18" x14ac:dyDescent="0.25">
      <c r="A434" s="30"/>
      <c r="B434" s="30"/>
      <c r="C434" s="60"/>
      <c r="D434" s="66" t="str">
        <f>IF(C434="","",VLOOKUP(C434,PayScales!B:C,2,0))</f>
        <v/>
      </c>
      <c r="E434" s="40"/>
      <c r="F434" s="82"/>
      <c r="G434" s="41"/>
      <c r="H434" s="41"/>
      <c r="I434" s="41"/>
      <c r="J434" s="42">
        <f t="shared" si="48"/>
        <v>0</v>
      </c>
      <c r="K434" s="42">
        <f t="shared" si="49"/>
        <v>0</v>
      </c>
      <c r="L434" s="42">
        <f t="shared" si="50"/>
        <v>0</v>
      </c>
      <c r="M434" s="43">
        <f t="shared" si="54"/>
        <v>0</v>
      </c>
      <c r="O434" s="95">
        <f t="shared" si="51"/>
        <v>0</v>
      </c>
      <c r="P434" s="95">
        <f t="shared" si="52"/>
        <v>0</v>
      </c>
      <c r="Q434" s="95">
        <f t="shared" si="53"/>
        <v>0</v>
      </c>
      <c r="R434" s="100">
        <f t="shared" si="55"/>
        <v>0</v>
      </c>
    </row>
    <row r="435" spans="1:18" x14ac:dyDescent="0.25">
      <c r="A435" s="30"/>
      <c r="B435" s="30"/>
      <c r="C435" s="60"/>
      <c r="D435" s="66" t="str">
        <f>IF(C435="","",VLOOKUP(C435,PayScales!B:C,2,0))</f>
        <v/>
      </c>
      <c r="E435" s="40"/>
      <c r="F435" s="82"/>
      <c r="G435" s="41"/>
      <c r="H435" s="41"/>
      <c r="I435" s="41"/>
      <c r="J435" s="42">
        <f t="shared" si="48"/>
        <v>0</v>
      </c>
      <c r="K435" s="42">
        <f t="shared" si="49"/>
        <v>0</v>
      </c>
      <c r="L435" s="42">
        <f t="shared" si="50"/>
        <v>0</v>
      </c>
      <c r="M435" s="43">
        <f t="shared" si="54"/>
        <v>0</v>
      </c>
      <c r="O435" s="95">
        <f t="shared" si="51"/>
        <v>0</v>
      </c>
      <c r="P435" s="95">
        <f t="shared" si="52"/>
        <v>0</v>
      </c>
      <c r="Q435" s="95">
        <f t="shared" si="53"/>
        <v>0</v>
      </c>
      <c r="R435" s="100">
        <f t="shared" si="55"/>
        <v>0</v>
      </c>
    </row>
    <row r="436" spans="1:18" x14ac:dyDescent="0.25">
      <c r="A436" s="30"/>
      <c r="B436" s="30"/>
      <c r="C436" s="60"/>
      <c r="D436" s="66" t="str">
        <f>IF(C436="","",VLOOKUP(C436,PayScales!B:C,2,0))</f>
        <v/>
      </c>
      <c r="E436" s="40"/>
      <c r="F436" s="82"/>
      <c r="G436" s="41"/>
      <c r="H436" s="41"/>
      <c r="I436" s="41"/>
      <c r="J436" s="42">
        <f t="shared" si="48"/>
        <v>0</v>
      </c>
      <c r="K436" s="42">
        <f t="shared" si="49"/>
        <v>0</v>
      </c>
      <c r="L436" s="42">
        <f t="shared" si="50"/>
        <v>0</v>
      </c>
      <c r="M436" s="43">
        <f t="shared" si="54"/>
        <v>0</v>
      </c>
      <c r="O436" s="95">
        <f t="shared" si="51"/>
        <v>0</v>
      </c>
      <c r="P436" s="95">
        <f t="shared" si="52"/>
        <v>0</v>
      </c>
      <c r="Q436" s="95">
        <f t="shared" si="53"/>
        <v>0</v>
      </c>
      <c r="R436" s="100">
        <f t="shared" si="55"/>
        <v>0</v>
      </c>
    </row>
    <row r="437" spans="1:18" x14ac:dyDescent="0.25">
      <c r="A437" s="30"/>
      <c r="B437" s="30"/>
      <c r="C437" s="60"/>
      <c r="D437" s="66" t="str">
        <f>IF(C437="","",VLOOKUP(C437,PayScales!B:C,2,0))</f>
        <v/>
      </c>
      <c r="E437" s="40"/>
      <c r="F437" s="82"/>
      <c r="G437" s="41"/>
      <c r="H437" s="41"/>
      <c r="I437" s="41"/>
      <c r="J437" s="42">
        <f t="shared" si="48"/>
        <v>0</v>
      </c>
      <c r="K437" s="42">
        <f t="shared" si="49"/>
        <v>0</v>
      </c>
      <c r="L437" s="42">
        <f t="shared" si="50"/>
        <v>0</v>
      </c>
      <c r="M437" s="43">
        <f t="shared" si="54"/>
        <v>0</v>
      </c>
      <c r="O437" s="95">
        <f t="shared" si="51"/>
        <v>0</v>
      </c>
      <c r="P437" s="95">
        <f t="shared" si="52"/>
        <v>0</v>
      </c>
      <c r="Q437" s="95">
        <f t="shared" si="53"/>
        <v>0</v>
      </c>
      <c r="R437" s="100">
        <f t="shared" si="55"/>
        <v>0</v>
      </c>
    </row>
    <row r="438" spans="1:18" x14ac:dyDescent="0.25">
      <c r="A438" s="30"/>
      <c r="B438" s="30"/>
      <c r="C438" s="60"/>
      <c r="D438" s="66" t="str">
        <f>IF(C438="","",VLOOKUP(C438,PayScales!B:C,2,0))</f>
        <v/>
      </c>
      <c r="E438" s="40"/>
      <c r="F438" s="82"/>
      <c r="G438" s="41"/>
      <c r="H438" s="41"/>
      <c r="I438" s="41"/>
      <c r="J438" s="42">
        <f t="shared" si="48"/>
        <v>0</v>
      </c>
      <c r="K438" s="42">
        <f t="shared" si="49"/>
        <v>0</v>
      </c>
      <c r="L438" s="42">
        <f t="shared" si="50"/>
        <v>0</v>
      </c>
      <c r="M438" s="43">
        <f t="shared" si="54"/>
        <v>0</v>
      </c>
      <c r="O438" s="95">
        <f t="shared" si="51"/>
        <v>0</v>
      </c>
      <c r="P438" s="95">
        <f t="shared" si="52"/>
        <v>0</v>
      </c>
      <c r="Q438" s="95">
        <f t="shared" si="53"/>
        <v>0</v>
      </c>
      <c r="R438" s="100">
        <f t="shared" si="55"/>
        <v>0</v>
      </c>
    </row>
    <row r="439" spans="1:18" x14ac:dyDescent="0.25">
      <c r="A439" s="30"/>
      <c r="B439" s="30"/>
      <c r="C439" s="60"/>
      <c r="D439" s="66" t="str">
        <f>IF(C439="","",VLOOKUP(C439,PayScales!B:C,2,0))</f>
        <v/>
      </c>
      <c r="E439" s="40"/>
      <c r="F439" s="82"/>
      <c r="G439" s="41"/>
      <c r="H439" s="41"/>
      <c r="I439" s="41"/>
      <c r="J439" s="42">
        <f t="shared" si="48"/>
        <v>0</v>
      </c>
      <c r="K439" s="42">
        <f t="shared" si="49"/>
        <v>0</v>
      </c>
      <c r="L439" s="42">
        <f t="shared" si="50"/>
        <v>0</v>
      </c>
      <c r="M439" s="43">
        <f t="shared" si="54"/>
        <v>0</v>
      </c>
      <c r="O439" s="95">
        <f t="shared" si="51"/>
        <v>0</v>
      </c>
      <c r="P439" s="95">
        <f t="shared" si="52"/>
        <v>0</v>
      </c>
      <c r="Q439" s="95">
        <f t="shared" si="53"/>
        <v>0</v>
      </c>
      <c r="R439" s="100">
        <f t="shared" si="55"/>
        <v>0</v>
      </c>
    </row>
    <row r="440" spans="1:18" x14ac:dyDescent="0.25">
      <c r="A440" s="30"/>
      <c r="B440" s="30"/>
      <c r="C440" s="60"/>
      <c r="D440" s="66" t="str">
        <f>IF(C440="","",VLOOKUP(C440,PayScales!B:C,2,0))</f>
        <v/>
      </c>
      <c r="E440" s="40"/>
      <c r="F440" s="82"/>
      <c r="G440" s="41"/>
      <c r="H440" s="41"/>
      <c r="I440" s="41"/>
      <c r="J440" s="42">
        <f t="shared" si="48"/>
        <v>0</v>
      </c>
      <c r="K440" s="42">
        <f t="shared" si="49"/>
        <v>0</v>
      </c>
      <c r="L440" s="42">
        <f t="shared" si="50"/>
        <v>0</v>
      </c>
      <c r="M440" s="43">
        <f t="shared" si="54"/>
        <v>0</v>
      </c>
      <c r="O440" s="95">
        <f t="shared" si="51"/>
        <v>0</v>
      </c>
      <c r="P440" s="95">
        <f t="shared" si="52"/>
        <v>0</v>
      </c>
      <c r="Q440" s="95">
        <f t="shared" si="53"/>
        <v>0</v>
      </c>
      <c r="R440" s="100">
        <f t="shared" si="55"/>
        <v>0</v>
      </c>
    </row>
    <row r="441" spans="1:18" x14ac:dyDescent="0.25">
      <c r="A441" s="30"/>
      <c r="B441" s="30"/>
      <c r="C441" s="60"/>
      <c r="D441" s="66" t="str">
        <f>IF(C441="","",VLOOKUP(C441,PayScales!B:C,2,0))</f>
        <v/>
      </c>
      <c r="E441" s="40"/>
      <c r="F441" s="82"/>
      <c r="G441" s="41"/>
      <c r="H441" s="41"/>
      <c r="I441" s="41"/>
      <c r="J441" s="42">
        <f t="shared" si="48"/>
        <v>0</v>
      </c>
      <c r="K441" s="42">
        <f t="shared" si="49"/>
        <v>0</v>
      </c>
      <c r="L441" s="42">
        <f t="shared" si="50"/>
        <v>0</v>
      </c>
      <c r="M441" s="43">
        <f t="shared" si="54"/>
        <v>0</v>
      </c>
      <c r="O441" s="95">
        <f t="shared" si="51"/>
        <v>0</v>
      </c>
      <c r="P441" s="95">
        <f t="shared" si="52"/>
        <v>0</v>
      </c>
      <c r="Q441" s="95">
        <f t="shared" si="53"/>
        <v>0</v>
      </c>
      <c r="R441" s="100">
        <f t="shared" si="55"/>
        <v>0</v>
      </c>
    </row>
    <row r="442" spans="1:18" x14ac:dyDescent="0.25">
      <c r="A442" s="30"/>
      <c r="B442" s="30"/>
      <c r="C442" s="60"/>
      <c r="D442" s="66" t="str">
        <f>IF(C442="","",VLOOKUP(C442,PayScales!B:C,2,0))</f>
        <v/>
      </c>
      <c r="E442" s="40"/>
      <c r="F442" s="82"/>
      <c r="G442" s="41"/>
      <c r="H442" s="41"/>
      <c r="I442" s="41"/>
      <c r="J442" s="42">
        <f t="shared" si="48"/>
        <v>0</v>
      </c>
      <c r="K442" s="42">
        <f t="shared" si="49"/>
        <v>0</v>
      </c>
      <c r="L442" s="42">
        <f t="shared" si="50"/>
        <v>0</v>
      </c>
      <c r="M442" s="43">
        <f t="shared" si="54"/>
        <v>0</v>
      </c>
      <c r="O442" s="95">
        <f t="shared" si="51"/>
        <v>0</v>
      </c>
      <c r="P442" s="95">
        <f t="shared" si="52"/>
        <v>0</v>
      </c>
      <c r="Q442" s="95">
        <f t="shared" si="53"/>
        <v>0</v>
      </c>
      <c r="R442" s="100">
        <f t="shared" si="55"/>
        <v>0</v>
      </c>
    </row>
    <row r="443" spans="1:18" x14ac:dyDescent="0.25">
      <c r="A443" s="30"/>
      <c r="B443" s="30"/>
      <c r="C443" s="60"/>
      <c r="D443" s="66" t="str">
        <f>IF(C443="","",VLOOKUP(C443,PayScales!B:C,2,0))</f>
        <v/>
      </c>
      <c r="E443" s="40"/>
      <c r="F443" s="82"/>
      <c r="G443" s="41"/>
      <c r="H443" s="41"/>
      <c r="I443" s="41"/>
      <c r="J443" s="42">
        <f t="shared" si="48"/>
        <v>0</v>
      </c>
      <c r="K443" s="42">
        <f t="shared" si="49"/>
        <v>0</v>
      </c>
      <c r="L443" s="42">
        <f t="shared" si="50"/>
        <v>0</v>
      </c>
      <c r="M443" s="43">
        <f t="shared" si="54"/>
        <v>0</v>
      </c>
      <c r="O443" s="95">
        <f t="shared" si="51"/>
        <v>0</v>
      </c>
      <c r="P443" s="95">
        <f t="shared" si="52"/>
        <v>0</v>
      </c>
      <c r="Q443" s="95">
        <f t="shared" si="53"/>
        <v>0</v>
      </c>
      <c r="R443" s="100">
        <f t="shared" si="55"/>
        <v>0</v>
      </c>
    </row>
    <row r="444" spans="1:18" x14ac:dyDescent="0.25">
      <c r="A444" s="30"/>
      <c r="B444" s="30"/>
      <c r="C444" s="60"/>
      <c r="D444" s="66" t="str">
        <f>IF(C444="","",VLOOKUP(C444,PayScales!B:C,2,0))</f>
        <v/>
      </c>
      <c r="E444" s="40"/>
      <c r="F444" s="82"/>
      <c r="G444" s="41"/>
      <c r="H444" s="41"/>
      <c r="I444" s="41"/>
      <c r="J444" s="42">
        <f t="shared" si="48"/>
        <v>0</v>
      </c>
      <c r="K444" s="42">
        <f t="shared" si="49"/>
        <v>0</v>
      </c>
      <c r="L444" s="42">
        <f t="shared" si="50"/>
        <v>0</v>
      </c>
      <c r="M444" s="43">
        <f t="shared" si="54"/>
        <v>0</v>
      </c>
      <c r="O444" s="95">
        <f t="shared" si="51"/>
        <v>0</v>
      </c>
      <c r="P444" s="95">
        <f t="shared" si="52"/>
        <v>0</v>
      </c>
      <c r="Q444" s="95">
        <f t="shared" si="53"/>
        <v>0</v>
      </c>
      <c r="R444" s="100">
        <f t="shared" si="55"/>
        <v>0</v>
      </c>
    </row>
    <row r="445" spans="1:18" x14ac:dyDescent="0.25">
      <c r="A445" s="30"/>
      <c r="B445" s="30"/>
      <c r="C445" s="60"/>
      <c r="D445" s="66" t="str">
        <f>IF(C445="","",VLOOKUP(C445,PayScales!B:C,2,0))</f>
        <v/>
      </c>
      <c r="E445" s="40"/>
      <c r="F445" s="82"/>
      <c r="G445" s="41"/>
      <c r="H445" s="41"/>
      <c r="I445" s="41"/>
      <c r="J445" s="42">
        <f t="shared" si="48"/>
        <v>0</v>
      </c>
      <c r="K445" s="42">
        <f t="shared" si="49"/>
        <v>0</v>
      </c>
      <c r="L445" s="42">
        <f t="shared" si="50"/>
        <v>0</v>
      </c>
      <c r="M445" s="43">
        <f t="shared" si="54"/>
        <v>0</v>
      </c>
      <c r="O445" s="95">
        <f t="shared" si="51"/>
        <v>0</v>
      </c>
      <c r="P445" s="95">
        <f t="shared" si="52"/>
        <v>0</v>
      </c>
      <c r="Q445" s="95">
        <f t="shared" si="53"/>
        <v>0</v>
      </c>
      <c r="R445" s="100">
        <f t="shared" si="55"/>
        <v>0</v>
      </c>
    </row>
    <row r="446" spans="1:18" x14ac:dyDescent="0.25">
      <c r="A446" s="30"/>
      <c r="B446" s="30"/>
      <c r="C446" s="60"/>
      <c r="D446" s="66" t="str">
        <f>IF(C446="","",VLOOKUP(C446,PayScales!B:C,2,0))</f>
        <v/>
      </c>
      <c r="E446" s="40"/>
      <c r="F446" s="82"/>
      <c r="G446" s="41"/>
      <c r="H446" s="41"/>
      <c r="I446" s="41"/>
      <c r="J446" s="42">
        <f t="shared" si="48"/>
        <v>0</v>
      </c>
      <c r="K446" s="42">
        <f t="shared" si="49"/>
        <v>0</v>
      </c>
      <c r="L446" s="42">
        <f t="shared" si="50"/>
        <v>0</v>
      </c>
      <c r="M446" s="43">
        <f t="shared" si="54"/>
        <v>0</v>
      </c>
      <c r="O446" s="95">
        <f t="shared" si="51"/>
        <v>0</v>
      </c>
      <c r="P446" s="95">
        <f t="shared" si="52"/>
        <v>0</v>
      </c>
      <c r="Q446" s="95">
        <f t="shared" si="53"/>
        <v>0</v>
      </c>
      <c r="R446" s="100">
        <f t="shared" si="55"/>
        <v>0</v>
      </c>
    </row>
    <row r="447" spans="1:18" x14ac:dyDescent="0.25">
      <c r="A447" s="30"/>
      <c r="B447" s="30"/>
      <c r="C447" s="60"/>
      <c r="D447" s="66" t="str">
        <f>IF(C447="","",VLOOKUP(C447,PayScales!B:C,2,0))</f>
        <v/>
      </c>
      <c r="E447" s="40"/>
      <c r="F447" s="82"/>
      <c r="G447" s="41"/>
      <c r="H447" s="41"/>
      <c r="I447" s="41"/>
      <c r="J447" s="42">
        <f t="shared" si="48"/>
        <v>0</v>
      </c>
      <c r="K447" s="42">
        <f t="shared" si="49"/>
        <v>0</v>
      </c>
      <c r="L447" s="42">
        <f t="shared" si="50"/>
        <v>0</v>
      </c>
      <c r="M447" s="43">
        <f t="shared" si="54"/>
        <v>0</v>
      </c>
      <c r="O447" s="95">
        <f t="shared" si="51"/>
        <v>0</v>
      </c>
      <c r="P447" s="95">
        <f t="shared" si="52"/>
        <v>0</v>
      </c>
      <c r="Q447" s="95">
        <f t="shared" si="53"/>
        <v>0</v>
      </c>
      <c r="R447" s="100">
        <f t="shared" si="55"/>
        <v>0</v>
      </c>
    </row>
    <row r="448" spans="1:18" x14ac:dyDescent="0.25">
      <c r="A448" s="30"/>
      <c r="B448" s="30"/>
      <c r="C448" s="60"/>
      <c r="D448" s="66" t="str">
        <f>IF(C448="","",VLOOKUP(C448,PayScales!B:C,2,0))</f>
        <v/>
      </c>
      <c r="E448" s="40"/>
      <c r="F448" s="82"/>
      <c r="G448" s="41"/>
      <c r="H448" s="41"/>
      <c r="I448" s="41"/>
      <c r="J448" s="42">
        <f t="shared" si="48"/>
        <v>0</v>
      </c>
      <c r="K448" s="42">
        <f t="shared" si="49"/>
        <v>0</v>
      </c>
      <c r="L448" s="42">
        <f t="shared" si="50"/>
        <v>0</v>
      </c>
      <c r="M448" s="43">
        <f t="shared" si="54"/>
        <v>0</v>
      </c>
      <c r="O448" s="95">
        <f t="shared" si="51"/>
        <v>0</v>
      </c>
      <c r="P448" s="95">
        <f t="shared" si="52"/>
        <v>0</v>
      </c>
      <c r="Q448" s="95">
        <f t="shared" si="53"/>
        <v>0</v>
      </c>
      <c r="R448" s="100">
        <f t="shared" si="55"/>
        <v>0</v>
      </c>
    </row>
    <row r="449" spans="1:18" x14ac:dyDescent="0.25">
      <c r="A449" s="30"/>
      <c r="B449" s="30"/>
      <c r="C449" s="60"/>
      <c r="D449" s="66" t="str">
        <f>IF(C449="","",VLOOKUP(C449,PayScales!B:C,2,0))</f>
        <v/>
      </c>
      <c r="E449" s="40"/>
      <c r="F449" s="82"/>
      <c r="G449" s="41"/>
      <c r="H449" s="41"/>
      <c r="I449" s="41"/>
      <c r="J449" s="42">
        <f t="shared" si="48"/>
        <v>0</v>
      </c>
      <c r="K449" s="42">
        <f t="shared" si="49"/>
        <v>0</v>
      </c>
      <c r="L449" s="42">
        <f t="shared" si="50"/>
        <v>0</v>
      </c>
      <c r="M449" s="43">
        <f t="shared" si="54"/>
        <v>0</v>
      </c>
      <c r="O449" s="95">
        <f t="shared" si="51"/>
        <v>0</v>
      </c>
      <c r="P449" s="95">
        <f t="shared" si="52"/>
        <v>0</v>
      </c>
      <c r="Q449" s="95">
        <f t="shared" si="53"/>
        <v>0</v>
      </c>
      <c r="R449" s="100">
        <f t="shared" si="55"/>
        <v>0</v>
      </c>
    </row>
    <row r="450" spans="1:18" x14ac:dyDescent="0.25">
      <c r="A450" s="30"/>
      <c r="B450" s="30"/>
      <c r="C450" s="60"/>
      <c r="D450" s="66" t="str">
        <f>IF(C450="","",VLOOKUP(C450,PayScales!B:C,2,0))</f>
        <v/>
      </c>
      <c r="E450" s="40"/>
      <c r="F450" s="82"/>
      <c r="G450" s="41"/>
      <c r="H450" s="41"/>
      <c r="I450" s="41"/>
      <c r="J450" s="42">
        <f t="shared" si="48"/>
        <v>0</v>
      </c>
      <c r="K450" s="42">
        <f t="shared" si="49"/>
        <v>0</v>
      </c>
      <c r="L450" s="42">
        <f t="shared" si="50"/>
        <v>0</v>
      </c>
      <c r="M450" s="43">
        <f t="shared" si="54"/>
        <v>0</v>
      </c>
      <c r="O450" s="95">
        <f t="shared" si="51"/>
        <v>0</v>
      </c>
      <c r="P450" s="95">
        <f t="shared" si="52"/>
        <v>0</v>
      </c>
      <c r="Q450" s="95">
        <f t="shared" si="53"/>
        <v>0</v>
      </c>
      <c r="R450" s="100">
        <f t="shared" si="55"/>
        <v>0</v>
      </c>
    </row>
    <row r="451" spans="1:18" x14ac:dyDescent="0.25">
      <c r="A451" s="30"/>
      <c r="B451" s="30"/>
      <c r="C451" s="60"/>
      <c r="D451" s="66" t="str">
        <f>IF(C451="","",VLOOKUP(C451,PayScales!B:C,2,0))</f>
        <v/>
      </c>
      <c r="E451" s="40"/>
      <c r="F451" s="82"/>
      <c r="G451" s="41"/>
      <c r="H451" s="41"/>
      <c r="I451" s="41"/>
      <c r="J451" s="42">
        <f t="shared" si="48"/>
        <v>0</v>
      </c>
      <c r="K451" s="42">
        <f t="shared" si="49"/>
        <v>0</v>
      </c>
      <c r="L451" s="42">
        <f t="shared" si="50"/>
        <v>0</v>
      </c>
      <c r="M451" s="43">
        <f t="shared" si="54"/>
        <v>0</v>
      </c>
      <c r="O451" s="95">
        <f t="shared" si="51"/>
        <v>0</v>
      </c>
      <c r="P451" s="95">
        <f t="shared" si="52"/>
        <v>0</v>
      </c>
      <c r="Q451" s="95">
        <f t="shared" si="53"/>
        <v>0</v>
      </c>
      <c r="R451" s="100">
        <f t="shared" si="55"/>
        <v>0</v>
      </c>
    </row>
    <row r="452" spans="1:18" x14ac:dyDescent="0.25">
      <c r="A452" s="30"/>
      <c r="B452" s="30"/>
      <c r="C452" s="60"/>
      <c r="D452" s="66" t="str">
        <f>IF(C452="","",VLOOKUP(C452,PayScales!B:C,2,0))</f>
        <v/>
      </c>
      <c r="E452" s="40"/>
      <c r="F452" s="82"/>
      <c r="G452" s="41"/>
      <c r="H452" s="41"/>
      <c r="I452" s="41"/>
      <c r="J452" s="42">
        <f t="shared" ref="J452:J515" si="56">IF(C452="",0,(G452*(VLOOKUP(C452,Rates,5,FALSE)))*(VLOOKUP(F452,Frequency,2,FALSE)))</f>
        <v>0</v>
      </c>
      <c r="K452" s="42">
        <f t="shared" ref="K452:K515" si="57">IF(C452="",0,(H452*(VLOOKUP(C452,Rates,6,FALSE)))*(VLOOKUP(F452,Frequency,2,FALSE)))</f>
        <v>0</v>
      </c>
      <c r="L452" s="42">
        <f t="shared" ref="L452:L515" si="58">IF(C452="",0,(I452*(VLOOKUP(C452,Rates,7,FALSE)))*(VLOOKUP(F452,Frequency,2,FALSE)))</f>
        <v>0</v>
      </c>
      <c r="M452" s="43">
        <f t="shared" si="54"/>
        <v>0</v>
      </c>
      <c r="O452" s="95">
        <f t="shared" ref="O452:O515" si="59">IF($C452="",0,G452*(VLOOKUP($F452,Frequency,2,FALSE)))</f>
        <v>0</v>
      </c>
      <c r="P452" s="95">
        <f t="shared" ref="P452:P515" si="60">IF($C452="",0,H452*(VLOOKUP($F452,Frequency,2,FALSE)))</f>
        <v>0</v>
      </c>
      <c r="Q452" s="95">
        <f t="shared" ref="Q452:Q515" si="61">IF($C452="",0,I452*(VLOOKUP($F452,Frequency,2,FALSE)))</f>
        <v>0</v>
      </c>
      <c r="R452" s="100">
        <f t="shared" si="55"/>
        <v>0</v>
      </c>
    </row>
    <row r="453" spans="1:18" x14ac:dyDescent="0.25">
      <c r="A453" s="30"/>
      <c r="B453" s="30"/>
      <c r="C453" s="60"/>
      <c r="D453" s="66" t="str">
        <f>IF(C453="","",VLOOKUP(C453,PayScales!B:C,2,0))</f>
        <v/>
      </c>
      <c r="E453" s="40"/>
      <c r="F453" s="82"/>
      <c r="G453" s="41"/>
      <c r="H453" s="41"/>
      <c r="I453" s="41"/>
      <c r="J453" s="42">
        <f t="shared" si="56"/>
        <v>0</v>
      </c>
      <c r="K453" s="42">
        <f t="shared" si="57"/>
        <v>0</v>
      </c>
      <c r="L453" s="42">
        <f t="shared" si="58"/>
        <v>0</v>
      </c>
      <c r="M453" s="43">
        <f t="shared" ref="M453:M516" si="62">SUM(J453:L453)</f>
        <v>0</v>
      </c>
      <c r="O453" s="95">
        <f t="shared" si="59"/>
        <v>0</v>
      </c>
      <c r="P453" s="95">
        <f t="shared" si="60"/>
        <v>0</v>
      </c>
      <c r="Q453" s="95">
        <f t="shared" si="61"/>
        <v>0</v>
      </c>
      <c r="R453" s="100">
        <f t="shared" ref="R453:R516" si="63">((O453*7.5)*60)+(P453*60)+Q453</f>
        <v>0</v>
      </c>
    </row>
    <row r="454" spans="1:18" x14ac:dyDescent="0.25">
      <c r="A454" s="30"/>
      <c r="B454" s="30"/>
      <c r="C454" s="60"/>
      <c r="D454" s="66" t="str">
        <f>IF(C454="","",VLOOKUP(C454,PayScales!B:C,2,0))</f>
        <v/>
      </c>
      <c r="E454" s="40"/>
      <c r="F454" s="82"/>
      <c r="G454" s="41"/>
      <c r="H454" s="41"/>
      <c r="I454" s="41"/>
      <c r="J454" s="42">
        <f t="shared" si="56"/>
        <v>0</v>
      </c>
      <c r="K454" s="42">
        <f t="shared" si="57"/>
        <v>0</v>
      </c>
      <c r="L454" s="42">
        <f t="shared" si="58"/>
        <v>0</v>
      </c>
      <c r="M454" s="43">
        <f t="shared" si="62"/>
        <v>0</v>
      </c>
      <c r="O454" s="95">
        <f t="shared" si="59"/>
        <v>0</v>
      </c>
      <c r="P454" s="95">
        <f t="shared" si="60"/>
        <v>0</v>
      </c>
      <c r="Q454" s="95">
        <f t="shared" si="61"/>
        <v>0</v>
      </c>
      <c r="R454" s="100">
        <f t="shared" si="63"/>
        <v>0</v>
      </c>
    </row>
    <row r="455" spans="1:18" x14ac:dyDescent="0.25">
      <c r="A455" s="30"/>
      <c r="B455" s="30"/>
      <c r="C455" s="60"/>
      <c r="D455" s="66" t="str">
        <f>IF(C455="","",VLOOKUP(C455,PayScales!B:C,2,0))</f>
        <v/>
      </c>
      <c r="E455" s="40"/>
      <c r="F455" s="82"/>
      <c r="G455" s="41"/>
      <c r="H455" s="41"/>
      <c r="I455" s="41"/>
      <c r="J455" s="42">
        <f t="shared" si="56"/>
        <v>0</v>
      </c>
      <c r="K455" s="42">
        <f t="shared" si="57"/>
        <v>0</v>
      </c>
      <c r="L455" s="42">
        <f t="shared" si="58"/>
        <v>0</v>
      </c>
      <c r="M455" s="43">
        <f t="shared" si="62"/>
        <v>0</v>
      </c>
      <c r="O455" s="95">
        <f t="shared" si="59"/>
        <v>0</v>
      </c>
      <c r="P455" s="95">
        <f t="shared" si="60"/>
        <v>0</v>
      </c>
      <c r="Q455" s="95">
        <f t="shared" si="61"/>
        <v>0</v>
      </c>
      <c r="R455" s="100">
        <f t="shared" si="63"/>
        <v>0</v>
      </c>
    </row>
    <row r="456" spans="1:18" x14ac:dyDescent="0.25">
      <c r="A456" s="30"/>
      <c r="B456" s="30"/>
      <c r="C456" s="60"/>
      <c r="D456" s="66" t="str">
        <f>IF(C456="","",VLOOKUP(C456,PayScales!B:C,2,0))</f>
        <v/>
      </c>
      <c r="E456" s="40"/>
      <c r="F456" s="82"/>
      <c r="G456" s="41"/>
      <c r="H456" s="41"/>
      <c r="I456" s="41"/>
      <c r="J456" s="42">
        <f t="shared" si="56"/>
        <v>0</v>
      </c>
      <c r="K456" s="42">
        <f t="shared" si="57"/>
        <v>0</v>
      </c>
      <c r="L456" s="42">
        <f t="shared" si="58"/>
        <v>0</v>
      </c>
      <c r="M456" s="43">
        <f t="shared" si="62"/>
        <v>0</v>
      </c>
      <c r="O456" s="95">
        <f t="shared" si="59"/>
        <v>0</v>
      </c>
      <c r="P456" s="95">
        <f t="shared" si="60"/>
        <v>0</v>
      </c>
      <c r="Q456" s="95">
        <f t="shared" si="61"/>
        <v>0</v>
      </c>
      <c r="R456" s="100">
        <f t="shared" si="63"/>
        <v>0</v>
      </c>
    </row>
    <row r="457" spans="1:18" x14ac:dyDescent="0.25">
      <c r="A457" s="30"/>
      <c r="B457" s="30"/>
      <c r="C457" s="60"/>
      <c r="D457" s="66" t="str">
        <f>IF(C457="","",VLOOKUP(C457,PayScales!B:C,2,0))</f>
        <v/>
      </c>
      <c r="E457" s="40"/>
      <c r="F457" s="82"/>
      <c r="G457" s="41"/>
      <c r="H457" s="41"/>
      <c r="I457" s="41"/>
      <c r="J457" s="42">
        <f t="shared" si="56"/>
        <v>0</v>
      </c>
      <c r="K457" s="42">
        <f t="shared" si="57"/>
        <v>0</v>
      </c>
      <c r="L457" s="42">
        <f t="shared" si="58"/>
        <v>0</v>
      </c>
      <c r="M457" s="43">
        <f t="shared" si="62"/>
        <v>0</v>
      </c>
      <c r="O457" s="95">
        <f t="shared" si="59"/>
        <v>0</v>
      </c>
      <c r="P457" s="95">
        <f t="shared" si="60"/>
        <v>0</v>
      </c>
      <c r="Q457" s="95">
        <f t="shared" si="61"/>
        <v>0</v>
      </c>
      <c r="R457" s="100">
        <f t="shared" si="63"/>
        <v>0</v>
      </c>
    </row>
    <row r="458" spans="1:18" x14ac:dyDescent="0.25">
      <c r="A458" s="30"/>
      <c r="B458" s="30"/>
      <c r="C458" s="60"/>
      <c r="D458" s="66" t="str">
        <f>IF(C458="","",VLOOKUP(C458,PayScales!B:C,2,0))</f>
        <v/>
      </c>
      <c r="E458" s="40"/>
      <c r="F458" s="82"/>
      <c r="G458" s="41"/>
      <c r="H458" s="41"/>
      <c r="I458" s="41"/>
      <c r="J458" s="42">
        <f t="shared" si="56"/>
        <v>0</v>
      </c>
      <c r="K458" s="42">
        <f t="shared" si="57"/>
        <v>0</v>
      </c>
      <c r="L458" s="42">
        <f t="shared" si="58"/>
        <v>0</v>
      </c>
      <c r="M458" s="43">
        <f t="shared" si="62"/>
        <v>0</v>
      </c>
      <c r="O458" s="95">
        <f t="shared" si="59"/>
        <v>0</v>
      </c>
      <c r="P458" s="95">
        <f t="shared" si="60"/>
        <v>0</v>
      </c>
      <c r="Q458" s="95">
        <f t="shared" si="61"/>
        <v>0</v>
      </c>
      <c r="R458" s="100">
        <f t="shared" si="63"/>
        <v>0</v>
      </c>
    </row>
    <row r="459" spans="1:18" x14ac:dyDescent="0.25">
      <c r="A459" s="30"/>
      <c r="B459" s="30"/>
      <c r="C459" s="60"/>
      <c r="D459" s="66" t="str">
        <f>IF(C459="","",VLOOKUP(C459,PayScales!B:C,2,0))</f>
        <v/>
      </c>
      <c r="E459" s="40"/>
      <c r="F459" s="82"/>
      <c r="G459" s="41"/>
      <c r="H459" s="41"/>
      <c r="I459" s="41"/>
      <c r="J459" s="42">
        <f t="shared" si="56"/>
        <v>0</v>
      </c>
      <c r="K459" s="42">
        <f t="shared" si="57"/>
        <v>0</v>
      </c>
      <c r="L459" s="42">
        <f t="shared" si="58"/>
        <v>0</v>
      </c>
      <c r="M459" s="43">
        <f t="shared" si="62"/>
        <v>0</v>
      </c>
      <c r="O459" s="95">
        <f t="shared" si="59"/>
        <v>0</v>
      </c>
      <c r="P459" s="95">
        <f t="shared" si="60"/>
        <v>0</v>
      </c>
      <c r="Q459" s="95">
        <f t="shared" si="61"/>
        <v>0</v>
      </c>
      <c r="R459" s="100">
        <f t="shared" si="63"/>
        <v>0</v>
      </c>
    </row>
    <row r="460" spans="1:18" x14ac:dyDescent="0.25">
      <c r="A460" s="30"/>
      <c r="B460" s="30"/>
      <c r="C460" s="60"/>
      <c r="D460" s="66" t="str">
        <f>IF(C460="","",VLOOKUP(C460,PayScales!B:C,2,0))</f>
        <v/>
      </c>
      <c r="E460" s="40"/>
      <c r="F460" s="82"/>
      <c r="G460" s="41"/>
      <c r="H460" s="41"/>
      <c r="I460" s="41"/>
      <c r="J460" s="42">
        <f t="shared" si="56"/>
        <v>0</v>
      </c>
      <c r="K460" s="42">
        <f t="shared" si="57"/>
        <v>0</v>
      </c>
      <c r="L460" s="42">
        <f t="shared" si="58"/>
        <v>0</v>
      </c>
      <c r="M460" s="43">
        <f t="shared" si="62"/>
        <v>0</v>
      </c>
      <c r="O460" s="95">
        <f t="shared" si="59"/>
        <v>0</v>
      </c>
      <c r="P460" s="95">
        <f t="shared" si="60"/>
        <v>0</v>
      </c>
      <c r="Q460" s="95">
        <f t="shared" si="61"/>
        <v>0</v>
      </c>
      <c r="R460" s="100">
        <f t="shared" si="63"/>
        <v>0</v>
      </c>
    </row>
    <row r="461" spans="1:18" x14ac:dyDescent="0.25">
      <c r="A461" s="30"/>
      <c r="B461" s="30"/>
      <c r="C461" s="60"/>
      <c r="D461" s="66" t="str">
        <f>IF(C461="","",VLOOKUP(C461,PayScales!B:C,2,0))</f>
        <v/>
      </c>
      <c r="E461" s="40"/>
      <c r="F461" s="82"/>
      <c r="G461" s="41"/>
      <c r="H461" s="41"/>
      <c r="I461" s="41"/>
      <c r="J461" s="42">
        <f t="shared" si="56"/>
        <v>0</v>
      </c>
      <c r="K461" s="42">
        <f t="shared" si="57"/>
        <v>0</v>
      </c>
      <c r="L461" s="42">
        <f t="shared" si="58"/>
        <v>0</v>
      </c>
      <c r="M461" s="43">
        <f t="shared" si="62"/>
        <v>0</v>
      </c>
      <c r="O461" s="95">
        <f t="shared" si="59"/>
        <v>0</v>
      </c>
      <c r="P461" s="95">
        <f t="shared" si="60"/>
        <v>0</v>
      </c>
      <c r="Q461" s="95">
        <f t="shared" si="61"/>
        <v>0</v>
      </c>
      <c r="R461" s="100">
        <f t="shared" si="63"/>
        <v>0</v>
      </c>
    </row>
    <row r="462" spans="1:18" x14ac:dyDescent="0.25">
      <c r="A462" s="30"/>
      <c r="B462" s="30"/>
      <c r="C462" s="60"/>
      <c r="D462" s="66" t="str">
        <f>IF(C462="","",VLOOKUP(C462,PayScales!B:C,2,0))</f>
        <v/>
      </c>
      <c r="E462" s="40"/>
      <c r="F462" s="82"/>
      <c r="G462" s="41"/>
      <c r="H462" s="41"/>
      <c r="I462" s="41"/>
      <c r="J462" s="42">
        <f t="shared" si="56"/>
        <v>0</v>
      </c>
      <c r="K462" s="42">
        <f t="shared" si="57"/>
        <v>0</v>
      </c>
      <c r="L462" s="42">
        <f t="shared" si="58"/>
        <v>0</v>
      </c>
      <c r="M462" s="43">
        <f t="shared" si="62"/>
        <v>0</v>
      </c>
      <c r="O462" s="95">
        <f t="shared" si="59"/>
        <v>0</v>
      </c>
      <c r="P462" s="95">
        <f t="shared" si="60"/>
        <v>0</v>
      </c>
      <c r="Q462" s="95">
        <f t="shared" si="61"/>
        <v>0</v>
      </c>
      <c r="R462" s="100">
        <f t="shared" si="63"/>
        <v>0</v>
      </c>
    </row>
    <row r="463" spans="1:18" x14ac:dyDescent="0.25">
      <c r="A463" s="30"/>
      <c r="B463" s="30"/>
      <c r="C463" s="60"/>
      <c r="D463" s="66" t="str">
        <f>IF(C463="","",VLOOKUP(C463,PayScales!B:C,2,0))</f>
        <v/>
      </c>
      <c r="E463" s="40"/>
      <c r="F463" s="82"/>
      <c r="G463" s="41"/>
      <c r="H463" s="41"/>
      <c r="I463" s="41"/>
      <c r="J463" s="42">
        <f t="shared" si="56"/>
        <v>0</v>
      </c>
      <c r="K463" s="42">
        <f t="shared" si="57"/>
        <v>0</v>
      </c>
      <c r="L463" s="42">
        <f t="shared" si="58"/>
        <v>0</v>
      </c>
      <c r="M463" s="43">
        <f t="shared" si="62"/>
        <v>0</v>
      </c>
      <c r="O463" s="95">
        <f t="shared" si="59"/>
        <v>0</v>
      </c>
      <c r="P463" s="95">
        <f t="shared" si="60"/>
        <v>0</v>
      </c>
      <c r="Q463" s="95">
        <f t="shared" si="61"/>
        <v>0</v>
      </c>
      <c r="R463" s="100">
        <f t="shared" si="63"/>
        <v>0</v>
      </c>
    </row>
    <row r="464" spans="1:18" x14ac:dyDescent="0.25">
      <c r="A464" s="30"/>
      <c r="B464" s="30"/>
      <c r="C464" s="60"/>
      <c r="D464" s="66" t="str">
        <f>IF(C464="","",VLOOKUP(C464,PayScales!B:C,2,0))</f>
        <v/>
      </c>
      <c r="E464" s="40"/>
      <c r="F464" s="82"/>
      <c r="G464" s="41"/>
      <c r="H464" s="41"/>
      <c r="I464" s="41"/>
      <c r="J464" s="42">
        <f t="shared" si="56"/>
        <v>0</v>
      </c>
      <c r="K464" s="42">
        <f t="shared" si="57"/>
        <v>0</v>
      </c>
      <c r="L464" s="42">
        <f t="shared" si="58"/>
        <v>0</v>
      </c>
      <c r="M464" s="43">
        <f t="shared" si="62"/>
        <v>0</v>
      </c>
      <c r="O464" s="95">
        <f t="shared" si="59"/>
        <v>0</v>
      </c>
      <c r="P464" s="95">
        <f t="shared" si="60"/>
        <v>0</v>
      </c>
      <c r="Q464" s="95">
        <f t="shared" si="61"/>
        <v>0</v>
      </c>
      <c r="R464" s="100">
        <f t="shared" si="63"/>
        <v>0</v>
      </c>
    </row>
    <row r="465" spans="1:18" x14ac:dyDescent="0.25">
      <c r="A465" s="30"/>
      <c r="B465" s="30"/>
      <c r="C465" s="60"/>
      <c r="D465" s="66" t="str">
        <f>IF(C465="","",VLOOKUP(C465,PayScales!B:C,2,0))</f>
        <v/>
      </c>
      <c r="E465" s="40"/>
      <c r="F465" s="82"/>
      <c r="G465" s="41"/>
      <c r="H465" s="41"/>
      <c r="I465" s="41"/>
      <c r="J465" s="42">
        <f t="shared" si="56"/>
        <v>0</v>
      </c>
      <c r="K465" s="42">
        <f t="shared" si="57"/>
        <v>0</v>
      </c>
      <c r="L465" s="42">
        <f t="shared" si="58"/>
        <v>0</v>
      </c>
      <c r="M465" s="43">
        <f t="shared" si="62"/>
        <v>0</v>
      </c>
      <c r="O465" s="95">
        <f t="shared" si="59"/>
        <v>0</v>
      </c>
      <c r="P465" s="95">
        <f t="shared" si="60"/>
        <v>0</v>
      </c>
      <c r="Q465" s="95">
        <f t="shared" si="61"/>
        <v>0</v>
      </c>
      <c r="R465" s="100">
        <f t="shared" si="63"/>
        <v>0</v>
      </c>
    </row>
    <row r="466" spans="1:18" x14ac:dyDescent="0.25">
      <c r="A466" s="30"/>
      <c r="B466" s="30"/>
      <c r="C466" s="60"/>
      <c r="D466" s="66" t="str">
        <f>IF(C466="","",VLOOKUP(C466,PayScales!B:C,2,0))</f>
        <v/>
      </c>
      <c r="E466" s="40"/>
      <c r="F466" s="82"/>
      <c r="G466" s="41"/>
      <c r="H466" s="41"/>
      <c r="I466" s="41"/>
      <c r="J466" s="42">
        <f t="shared" si="56"/>
        <v>0</v>
      </c>
      <c r="K466" s="42">
        <f t="shared" si="57"/>
        <v>0</v>
      </c>
      <c r="L466" s="42">
        <f t="shared" si="58"/>
        <v>0</v>
      </c>
      <c r="M466" s="43">
        <f t="shared" si="62"/>
        <v>0</v>
      </c>
      <c r="O466" s="95">
        <f t="shared" si="59"/>
        <v>0</v>
      </c>
      <c r="P466" s="95">
        <f t="shared" si="60"/>
        <v>0</v>
      </c>
      <c r="Q466" s="95">
        <f t="shared" si="61"/>
        <v>0</v>
      </c>
      <c r="R466" s="100">
        <f t="shared" si="63"/>
        <v>0</v>
      </c>
    </row>
    <row r="467" spans="1:18" x14ac:dyDescent="0.25">
      <c r="A467" s="30"/>
      <c r="B467" s="30"/>
      <c r="C467" s="60"/>
      <c r="D467" s="66" t="str">
        <f>IF(C467="","",VLOOKUP(C467,PayScales!B:C,2,0))</f>
        <v/>
      </c>
      <c r="E467" s="40"/>
      <c r="F467" s="82"/>
      <c r="G467" s="41"/>
      <c r="H467" s="41"/>
      <c r="I467" s="41"/>
      <c r="J467" s="42">
        <f t="shared" si="56"/>
        <v>0</v>
      </c>
      <c r="K467" s="42">
        <f t="shared" si="57"/>
        <v>0</v>
      </c>
      <c r="L467" s="42">
        <f t="shared" si="58"/>
        <v>0</v>
      </c>
      <c r="M467" s="43">
        <f t="shared" si="62"/>
        <v>0</v>
      </c>
      <c r="O467" s="95">
        <f t="shared" si="59"/>
        <v>0</v>
      </c>
      <c r="P467" s="95">
        <f t="shared" si="60"/>
        <v>0</v>
      </c>
      <c r="Q467" s="95">
        <f t="shared" si="61"/>
        <v>0</v>
      </c>
      <c r="R467" s="100">
        <f t="shared" si="63"/>
        <v>0</v>
      </c>
    </row>
    <row r="468" spans="1:18" x14ac:dyDescent="0.25">
      <c r="A468" s="30"/>
      <c r="B468" s="30"/>
      <c r="C468" s="60"/>
      <c r="D468" s="66" t="str">
        <f>IF(C468="","",VLOOKUP(C468,PayScales!B:C,2,0))</f>
        <v/>
      </c>
      <c r="E468" s="40"/>
      <c r="F468" s="82"/>
      <c r="G468" s="41"/>
      <c r="H468" s="41"/>
      <c r="I468" s="41"/>
      <c r="J468" s="42">
        <f t="shared" si="56"/>
        <v>0</v>
      </c>
      <c r="K468" s="42">
        <f t="shared" si="57"/>
        <v>0</v>
      </c>
      <c r="L468" s="42">
        <f t="shared" si="58"/>
        <v>0</v>
      </c>
      <c r="M468" s="43">
        <f t="shared" si="62"/>
        <v>0</v>
      </c>
      <c r="O468" s="95">
        <f t="shared" si="59"/>
        <v>0</v>
      </c>
      <c r="P468" s="95">
        <f t="shared" si="60"/>
        <v>0</v>
      </c>
      <c r="Q468" s="95">
        <f t="shared" si="61"/>
        <v>0</v>
      </c>
      <c r="R468" s="100">
        <f t="shared" si="63"/>
        <v>0</v>
      </c>
    </row>
    <row r="469" spans="1:18" x14ac:dyDescent="0.25">
      <c r="A469" s="30"/>
      <c r="B469" s="30"/>
      <c r="C469" s="60"/>
      <c r="D469" s="66" t="str">
        <f>IF(C469="","",VLOOKUP(C469,PayScales!B:C,2,0))</f>
        <v/>
      </c>
      <c r="E469" s="40"/>
      <c r="F469" s="82"/>
      <c r="G469" s="41"/>
      <c r="H469" s="41"/>
      <c r="I469" s="41"/>
      <c r="J469" s="42">
        <f t="shared" si="56"/>
        <v>0</v>
      </c>
      <c r="K469" s="42">
        <f t="shared" si="57"/>
        <v>0</v>
      </c>
      <c r="L469" s="42">
        <f t="shared" si="58"/>
        <v>0</v>
      </c>
      <c r="M469" s="43">
        <f t="shared" si="62"/>
        <v>0</v>
      </c>
      <c r="O469" s="95">
        <f t="shared" si="59"/>
        <v>0</v>
      </c>
      <c r="P469" s="95">
        <f t="shared" si="60"/>
        <v>0</v>
      </c>
      <c r="Q469" s="95">
        <f t="shared" si="61"/>
        <v>0</v>
      </c>
      <c r="R469" s="100">
        <f t="shared" si="63"/>
        <v>0</v>
      </c>
    </row>
    <row r="470" spans="1:18" x14ac:dyDescent="0.25">
      <c r="A470" s="30"/>
      <c r="B470" s="30"/>
      <c r="C470" s="60"/>
      <c r="D470" s="66" t="str">
        <f>IF(C470="","",VLOOKUP(C470,PayScales!B:C,2,0))</f>
        <v/>
      </c>
      <c r="E470" s="40"/>
      <c r="F470" s="82"/>
      <c r="G470" s="41"/>
      <c r="H470" s="41"/>
      <c r="I470" s="41"/>
      <c r="J470" s="42">
        <f t="shared" si="56"/>
        <v>0</v>
      </c>
      <c r="K470" s="42">
        <f t="shared" si="57"/>
        <v>0</v>
      </c>
      <c r="L470" s="42">
        <f t="shared" si="58"/>
        <v>0</v>
      </c>
      <c r="M470" s="43">
        <f t="shared" si="62"/>
        <v>0</v>
      </c>
      <c r="O470" s="95">
        <f t="shared" si="59"/>
        <v>0</v>
      </c>
      <c r="P470" s="95">
        <f t="shared" si="60"/>
        <v>0</v>
      </c>
      <c r="Q470" s="95">
        <f t="shared" si="61"/>
        <v>0</v>
      </c>
      <c r="R470" s="100">
        <f t="shared" si="63"/>
        <v>0</v>
      </c>
    </row>
    <row r="471" spans="1:18" x14ac:dyDescent="0.25">
      <c r="A471" s="30"/>
      <c r="B471" s="30"/>
      <c r="C471" s="60"/>
      <c r="D471" s="66" t="str">
        <f>IF(C471="","",VLOOKUP(C471,PayScales!B:C,2,0))</f>
        <v/>
      </c>
      <c r="E471" s="40"/>
      <c r="F471" s="82"/>
      <c r="G471" s="41"/>
      <c r="H471" s="41"/>
      <c r="I471" s="41"/>
      <c r="J471" s="42">
        <f t="shared" si="56"/>
        <v>0</v>
      </c>
      <c r="K471" s="42">
        <f t="shared" si="57"/>
        <v>0</v>
      </c>
      <c r="L471" s="42">
        <f t="shared" si="58"/>
        <v>0</v>
      </c>
      <c r="M471" s="43">
        <f t="shared" si="62"/>
        <v>0</v>
      </c>
      <c r="O471" s="95">
        <f t="shared" si="59"/>
        <v>0</v>
      </c>
      <c r="P471" s="95">
        <f t="shared" si="60"/>
        <v>0</v>
      </c>
      <c r="Q471" s="95">
        <f t="shared" si="61"/>
        <v>0</v>
      </c>
      <c r="R471" s="100">
        <f t="shared" si="63"/>
        <v>0</v>
      </c>
    </row>
    <row r="472" spans="1:18" x14ac:dyDescent="0.25">
      <c r="A472" s="30"/>
      <c r="B472" s="30"/>
      <c r="C472" s="60"/>
      <c r="D472" s="66" t="str">
        <f>IF(C472="","",VLOOKUP(C472,PayScales!B:C,2,0))</f>
        <v/>
      </c>
      <c r="E472" s="40"/>
      <c r="F472" s="82"/>
      <c r="G472" s="41"/>
      <c r="H472" s="41"/>
      <c r="I472" s="41"/>
      <c r="J472" s="42">
        <f t="shared" si="56"/>
        <v>0</v>
      </c>
      <c r="K472" s="42">
        <f t="shared" si="57"/>
        <v>0</v>
      </c>
      <c r="L472" s="42">
        <f t="shared" si="58"/>
        <v>0</v>
      </c>
      <c r="M472" s="43">
        <f t="shared" si="62"/>
        <v>0</v>
      </c>
      <c r="O472" s="95">
        <f t="shared" si="59"/>
        <v>0</v>
      </c>
      <c r="P472" s="95">
        <f t="shared" si="60"/>
        <v>0</v>
      </c>
      <c r="Q472" s="95">
        <f t="shared" si="61"/>
        <v>0</v>
      </c>
      <c r="R472" s="100">
        <f t="shared" si="63"/>
        <v>0</v>
      </c>
    </row>
    <row r="473" spans="1:18" x14ac:dyDescent="0.25">
      <c r="A473" s="30"/>
      <c r="B473" s="30"/>
      <c r="C473" s="60"/>
      <c r="D473" s="66" t="str">
        <f>IF(C473="","",VLOOKUP(C473,PayScales!B:C,2,0))</f>
        <v/>
      </c>
      <c r="E473" s="40"/>
      <c r="F473" s="82"/>
      <c r="G473" s="41"/>
      <c r="H473" s="41"/>
      <c r="I473" s="41"/>
      <c r="J473" s="42">
        <f t="shared" si="56"/>
        <v>0</v>
      </c>
      <c r="K473" s="42">
        <f t="shared" si="57"/>
        <v>0</v>
      </c>
      <c r="L473" s="42">
        <f t="shared" si="58"/>
        <v>0</v>
      </c>
      <c r="M473" s="43">
        <f t="shared" si="62"/>
        <v>0</v>
      </c>
      <c r="O473" s="95">
        <f t="shared" si="59"/>
        <v>0</v>
      </c>
      <c r="P473" s="95">
        <f t="shared" si="60"/>
        <v>0</v>
      </c>
      <c r="Q473" s="95">
        <f t="shared" si="61"/>
        <v>0</v>
      </c>
      <c r="R473" s="100">
        <f t="shared" si="63"/>
        <v>0</v>
      </c>
    </row>
    <row r="474" spans="1:18" x14ac:dyDescent="0.25">
      <c r="A474" s="30"/>
      <c r="B474" s="30"/>
      <c r="C474" s="60"/>
      <c r="D474" s="66" t="str">
        <f>IF(C474="","",VLOOKUP(C474,PayScales!B:C,2,0))</f>
        <v/>
      </c>
      <c r="E474" s="40"/>
      <c r="F474" s="82"/>
      <c r="G474" s="41"/>
      <c r="H474" s="41"/>
      <c r="I474" s="41"/>
      <c r="J474" s="42">
        <f t="shared" si="56"/>
        <v>0</v>
      </c>
      <c r="K474" s="42">
        <f t="shared" si="57"/>
        <v>0</v>
      </c>
      <c r="L474" s="42">
        <f t="shared" si="58"/>
        <v>0</v>
      </c>
      <c r="M474" s="43">
        <f t="shared" si="62"/>
        <v>0</v>
      </c>
      <c r="O474" s="95">
        <f t="shared" si="59"/>
        <v>0</v>
      </c>
      <c r="P474" s="95">
        <f t="shared" si="60"/>
        <v>0</v>
      </c>
      <c r="Q474" s="95">
        <f t="shared" si="61"/>
        <v>0</v>
      </c>
      <c r="R474" s="100">
        <f t="shared" si="63"/>
        <v>0</v>
      </c>
    </row>
    <row r="475" spans="1:18" x14ac:dyDescent="0.25">
      <c r="A475" s="30"/>
      <c r="B475" s="30"/>
      <c r="C475" s="60"/>
      <c r="D475" s="66" t="str">
        <f>IF(C475="","",VLOOKUP(C475,PayScales!B:C,2,0))</f>
        <v/>
      </c>
      <c r="E475" s="40"/>
      <c r="F475" s="82"/>
      <c r="G475" s="41"/>
      <c r="H475" s="41"/>
      <c r="I475" s="41"/>
      <c r="J475" s="42">
        <f t="shared" si="56"/>
        <v>0</v>
      </c>
      <c r="K475" s="42">
        <f t="shared" si="57"/>
        <v>0</v>
      </c>
      <c r="L475" s="42">
        <f t="shared" si="58"/>
        <v>0</v>
      </c>
      <c r="M475" s="43">
        <f t="shared" si="62"/>
        <v>0</v>
      </c>
      <c r="O475" s="95">
        <f t="shared" si="59"/>
        <v>0</v>
      </c>
      <c r="P475" s="95">
        <f t="shared" si="60"/>
        <v>0</v>
      </c>
      <c r="Q475" s="95">
        <f t="shared" si="61"/>
        <v>0</v>
      </c>
      <c r="R475" s="100">
        <f t="shared" si="63"/>
        <v>0</v>
      </c>
    </row>
    <row r="476" spans="1:18" x14ac:dyDescent="0.25">
      <c r="A476" s="30"/>
      <c r="B476" s="30"/>
      <c r="C476" s="60"/>
      <c r="D476" s="66" t="str">
        <f>IF(C476="","",VLOOKUP(C476,PayScales!B:C,2,0))</f>
        <v/>
      </c>
      <c r="E476" s="40"/>
      <c r="F476" s="82"/>
      <c r="G476" s="41"/>
      <c r="H476" s="41"/>
      <c r="I476" s="41"/>
      <c r="J476" s="42">
        <f t="shared" si="56"/>
        <v>0</v>
      </c>
      <c r="K476" s="42">
        <f t="shared" si="57"/>
        <v>0</v>
      </c>
      <c r="L476" s="42">
        <f t="shared" si="58"/>
        <v>0</v>
      </c>
      <c r="M476" s="43">
        <f t="shared" si="62"/>
        <v>0</v>
      </c>
      <c r="O476" s="95">
        <f t="shared" si="59"/>
        <v>0</v>
      </c>
      <c r="P476" s="95">
        <f t="shared" si="60"/>
        <v>0</v>
      </c>
      <c r="Q476" s="95">
        <f t="shared" si="61"/>
        <v>0</v>
      </c>
      <c r="R476" s="100">
        <f t="shared" si="63"/>
        <v>0</v>
      </c>
    </row>
    <row r="477" spans="1:18" x14ac:dyDescent="0.25">
      <c r="A477" s="30"/>
      <c r="B477" s="30"/>
      <c r="C477" s="60"/>
      <c r="D477" s="66" t="str">
        <f>IF(C477="","",VLOOKUP(C477,PayScales!B:C,2,0))</f>
        <v/>
      </c>
      <c r="E477" s="40"/>
      <c r="F477" s="82"/>
      <c r="G477" s="41"/>
      <c r="H477" s="41"/>
      <c r="I477" s="41"/>
      <c r="J477" s="42">
        <f t="shared" si="56"/>
        <v>0</v>
      </c>
      <c r="K477" s="42">
        <f t="shared" si="57"/>
        <v>0</v>
      </c>
      <c r="L477" s="42">
        <f t="shared" si="58"/>
        <v>0</v>
      </c>
      <c r="M477" s="43">
        <f t="shared" si="62"/>
        <v>0</v>
      </c>
      <c r="O477" s="95">
        <f t="shared" si="59"/>
        <v>0</v>
      </c>
      <c r="P477" s="95">
        <f t="shared" si="60"/>
        <v>0</v>
      </c>
      <c r="Q477" s="95">
        <f t="shared" si="61"/>
        <v>0</v>
      </c>
      <c r="R477" s="100">
        <f t="shared" si="63"/>
        <v>0</v>
      </c>
    </row>
    <row r="478" spans="1:18" x14ac:dyDescent="0.25">
      <c r="A478" s="30"/>
      <c r="B478" s="30"/>
      <c r="C478" s="60"/>
      <c r="D478" s="66" t="str">
        <f>IF(C478="","",VLOOKUP(C478,PayScales!B:C,2,0))</f>
        <v/>
      </c>
      <c r="E478" s="40"/>
      <c r="F478" s="82"/>
      <c r="G478" s="41"/>
      <c r="H478" s="41"/>
      <c r="I478" s="41"/>
      <c r="J478" s="42">
        <f t="shared" si="56"/>
        <v>0</v>
      </c>
      <c r="K478" s="42">
        <f t="shared" si="57"/>
        <v>0</v>
      </c>
      <c r="L478" s="42">
        <f t="shared" si="58"/>
        <v>0</v>
      </c>
      <c r="M478" s="43">
        <f t="shared" si="62"/>
        <v>0</v>
      </c>
      <c r="O478" s="95">
        <f t="shared" si="59"/>
        <v>0</v>
      </c>
      <c r="P478" s="95">
        <f t="shared" si="60"/>
        <v>0</v>
      </c>
      <c r="Q478" s="95">
        <f t="shared" si="61"/>
        <v>0</v>
      </c>
      <c r="R478" s="100">
        <f t="shared" si="63"/>
        <v>0</v>
      </c>
    </row>
    <row r="479" spans="1:18" x14ac:dyDescent="0.25">
      <c r="A479" s="30"/>
      <c r="B479" s="30"/>
      <c r="C479" s="60"/>
      <c r="D479" s="66" t="str">
        <f>IF(C479="","",VLOOKUP(C479,PayScales!B:C,2,0))</f>
        <v/>
      </c>
      <c r="E479" s="40"/>
      <c r="F479" s="82"/>
      <c r="G479" s="41"/>
      <c r="H479" s="41"/>
      <c r="I479" s="41"/>
      <c r="J479" s="42">
        <f t="shared" si="56"/>
        <v>0</v>
      </c>
      <c r="K479" s="42">
        <f t="shared" si="57"/>
        <v>0</v>
      </c>
      <c r="L479" s="42">
        <f t="shared" si="58"/>
        <v>0</v>
      </c>
      <c r="M479" s="43">
        <f t="shared" si="62"/>
        <v>0</v>
      </c>
      <c r="O479" s="95">
        <f t="shared" si="59"/>
        <v>0</v>
      </c>
      <c r="P479" s="95">
        <f t="shared" si="60"/>
        <v>0</v>
      </c>
      <c r="Q479" s="95">
        <f t="shared" si="61"/>
        <v>0</v>
      </c>
      <c r="R479" s="100">
        <f t="shared" si="63"/>
        <v>0</v>
      </c>
    </row>
    <row r="480" spans="1:18" x14ac:dyDescent="0.25">
      <c r="A480" s="30"/>
      <c r="B480" s="30"/>
      <c r="C480" s="60"/>
      <c r="D480" s="66" t="str">
        <f>IF(C480="","",VLOOKUP(C480,PayScales!B:C,2,0))</f>
        <v/>
      </c>
      <c r="E480" s="40"/>
      <c r="F480" s="82"/>
      <c r="G480" s="41"/>
      <c r="H480" s="41"/>
      <c r="I480" s="41"/>
      <c r="J480" s="42">
        <f t="shared" si="56"/>
        <v>0</v>
      </c>
      <c r="K480" s="42">
        <f t="shared" si="57"/>
        <v>0</v>
      </c>
      <c r="L480" s="42">
        <f t="shared" si="58"/>
        <v>0</v>
      </c>
      <c r="M480" s="43">
        <f t="shared" si="62"/>
        <v>0</v>
      </c>
      <c r="O480" s="95">
        <f t="shared" si="59"/>
        <v>0</v>
      </c>
      <c r="P480" s="95">
        <f t="shared" si="60"/>
        <v>0</v>
      </c>
      <c r="Q480" s="95">
        <f t="shared" si="61"/>
        <v>0</v>
      </c>
      <c r="R480" s="100">
        <f t="shared" si="63"/>
        <v>0</v>
      </c>
    </row>
    <row r="481" spans="1:18" x14ac:dyDescent="0.25">
      <c r="A481" s="30"/>
      <c r="B481" s="30"/>
      <c r="C481" s="60"/>
      <c r="D481" s="66" t="str">
        <f>IF(C481="","",VLOOKUP(C481,PayScales!B:C,2,0))</f>
        <v/>
      </c>
      <c r="E481" s="40"/>
      <c r="F481" s="82"/>
      <c r="G481" s="41"/>
      <c r="H481" s="41"/>
      <c r="I481" s="41"/>
      <c r="J481" s="42">
        <f t="shared" si="56"/>
        <v>0</v>
      </c>
      <c r="K481" s="42">
        <f t="shared" si="57"/>
        <v>0</v>
      </c>
      <c r="L481" s="42">
        <f t="shared" si="58"/>
        <v>0</v>
      </c>
      <c r="M481" s="43">
        <f t="shared" si="62"/>
        <v>0</v>
      </c>
      <c r="O481" s="95">
        <f t="shared" si="59"/>
        <v>0</v>
      </c>
      <c r="P481" s="95">
        <f t="shared" si="60"/>
        <v>0</v>
      </c>
      <c r="Q481" s="95">
        <f t="shared" si="61"/>
        <v>0</v>
      </c>
      <c r="R481" s="100">
        <f t="shared" si="63"/>
        <v>0</v>
      </c>
    </row>
    <row r="482" spans="1:18" x14ac:dyDescent="0.25">
      <c r="A482" s="30"/>
      <c r="B482" s="30"/>
      <c r="C482" s="60"/>
      <c r="D482" s="66" t="str">
        <f>IF(C482="","",VLOOKUP(C482,PayScales!B:C,2,0))</f>
        <v/>
      </c>
      <c r="E482" s="40"/>
      <c r="F482" s="82"/>
      <c r="G482" s="41"/>
      <c r="H482" s="41"/>
      <c r="I482" s="41"/>
      <c r="J482" s="42">
        <f t="shared" si="56"/>
        <v>0</v>
      </c>
      <c r="K482" s="42">
        <f t="shared" si="57"/>
        <v>0</v>
      </c>
      <c r="L482" s="42">
        <f t="shared" si="58"/>
        <v>0</v>
      </c>
      <c r="M482" s="43">
        <f t="shared" si="62"/>
        <v>0</v>
      </c>
      <c r="O482" s="95">
        <f t="shared" si="59"/>
        <v>0</v>
      </c>
      <c r="P482" s="95">
        <f t="shared" si="60"/>
        <v>0</v>
      </c>
      <c r="Q482" s="95">
        <f t="shared" si="61"/>
        <v>0</v>
      </c>
      <c r="R482" s="100">
        <f t="shared" si="63"/>
        <v>0</v>
      </c>
    </row>
    <row r="483" spans="1:18" x14ac:dyDescent="0.25">
      <c r="A483" s="30"/>
      <c r="B483" s="30"/>
      <c r="C483" s="60"/>
      <c r="D483" s="66" t="str">
        <f>IF(C483="","",VLOOKUP(C483,PayScales!B:C,2,0))</f>
        <v/>
      </c>
      <c r="E483" s="40"/>
      <c r="F483" s="82"/>
      <c r="G483" s="41"/>
      <c r="H483" s="41"/>
      <c r="I483" s="41"/>
      <c r="J483" s="42">
        <f t="shared" si="56"/>
        <v>0</v>
      </c>
      <c r="K483" s="42">
        <f t="shared" si="57"/>
        <v>0</v>
      </c>
      <c r="L483" s="42">
        <f t="shared" si="58"/>
        <v>0</v>
      </c>
      <c r="M483" s="43">
        <f t="shared" si="62"/>
        <v>0</v>
      </c>
      <c r="O483" s="95">
        <f t="shared" si="59"/>
        <v>0</v>
      </c>
      <c r="P483" s="95">
        <f t="shared" si="60"/>
        <v>0</v>
      </c>
      <c r="Q483" s="95">
        <f t="shared" si="61"/>
        <v>0</v>
      </c>
      <c r="R483" s="100">
        <f t="shared" si="63"/>
        <v>0</v>
      </c>
    </row>
    <row r="484" spans="1:18" x14ac:dyDescent="0.25">
      <c r="A484" s="30"/>
      <c r="B484" s="30"/>
      <c r="C484" s="60"/>
      <c r="D484" s="66" t="str">
        <f>IF(C484="","",VLOOKUP(C484,PayScales!B:C,2,0))</f>
        <v/>
      </c>
      <c r="E484" s="40"/>
      <c r="F484" s="82"/>
      <c r="G484" s="41"/>
      <c r="H484" s="41"/>
      <c r="I484" s="41"/>
      <c r="J484" s="42">
        <f t="shared" si="56"/>
        <v>0</v>
      </c>
      <c r="K484" s="42">
        <f t="shared" si="57"/>
        <v>0</v>
      </c>
      <c r="L484" s="42">
        <f t="shared" si="58"/>
        <v>0</v>
      </c>
      <c r="M484" s="43">
        <f t="shared" si="62"/>
        <v>0</v>
      </c>
      <c r="O484" s="95">
        <f t="shared" si="59"/>
        <v>0</v>
      </c>
      <c r="P484" s="95">
        <f t="shared" si="60"/>
        <v>0</v>
      </c>
      <c r="Q484" s="95">
        <f t="shared" si="61"/>
        <v>0</v>
      </c>
      <c r="R484" s="100">
        <f t="shared" si="63"/>
        <v>0</v>
      </c>
    </row>
    <row r="485" spans="1:18" x14ac:dyDescent="0.25">
      <c r="A485" s="30"/>
      <c r="B485" s="30"/>
      <c r="C485" s="60"/>
      <c r="D485" s="66" t="str">
        <f>IF(C485="","",VLOOKUP(C485,PayScales!B:C,2,0))</f>
        <v/>
      </c>
      <c r="E485" s="40"/>
      <c r="F485" s="82"/>
      <c r="G485" s="41"/>
      <c r="H485" s="41"/>
      <c r="I485" s="41"/>
      <c r="J485" s="42">
        <f t="shared" si="56"/>
        <v>0</v>
      </c>
      <c r="K485" s="42">
        <f t="shared" si="57"/>
        <v>0</v>
      </c>
      <c r="L485" s="42">
        <f t="shared" si="58"/>
        <v>0</v>
      </c>
      <c r="M485" s="43">
        <f t="shared" si="62"/>
        <v>0</v>
      </c>
      <c r="O485" s="95">
        <f t="shared" si="59"/>
        <v>0</v>
      </c>
      <c r="P485" s="95">
        <f t="shared" si="60"/>
        <v>0</v>
      </c>
      <c r="Q485" s="95">
        <f t="shared" si="61"/>
        <v>0</v>
      </c>
      <c r="R485" s="100">
        <f t="shared" si="63"/>
        <v>0</v>
      </c>
    </row>
    <row r="486" spans="1:18" x14ac:dyDescent="0.25">
      <c r="A486" s="30"/>
      <c r="B486" s="30"/>
      <c r="C486" s="60"/>
      <c r="D486" s="66" t="str">
        <f>IF(C486="","",VLOOKUP(C486,PayScales!B:C,2,0))</f>
        <v/>
      </c>
      <c r="E486" s="40"/>
      <c r="F486" s="82"/>
      <c r="G486" s="41"/>
      <c r="H486" s="41"/>
      <c r="I486" s="41"/>
      <c r="J486" s="42">
        <f t="shared" si="56"/>
        <v>0</v>
      </c>
      <c r="K486" s="42">
        <f t="shared" si="57"/>
        <v>0</v>
      </c>
      <c r="L486" s="42">
        <f t="shared" si="58"/>
        <v>0</v>
      </c>
      <c r="M486" s="43">
        <f t="shared" si="62"/>
        <v>0</v>
      </c>
      <c r="O486" s="95">
        <f t="shared" si="59"/>
        <v>0</v>
      </c>
      <c r="P486" s="95">
        <f t="shared" si="60"/>
        <v>0</v>
      </c>
      <c r="Q486" s="95">
        <f t="shared" si="61"/>
        <v>0</v>
      </c>
      <c r="R486" s="100">
        <f t="shared" si="63"/>
        <v>0</v>
      </c>
    </row>
    <row r="487" spans="1:18" x14ac:dyDescent="0.25">
      <c r="A487" s="30"/>
      <c r="B487" s="30"/>
      <c r="C487" s="60"/>
      <c r="D487" s="66" t="str">
        <f>IF(C487="","",VLOOKUP(C487,PayScales!B:C,2,0))</f>
        <v/>
      </c>
      <c r="E487" s="40"/>
      <c r="F487" s="82"/>
      <c r="G487" s="41"/>
      <c r="H487" s="41"/>
      <c r="I487" s="41"/>
      <c r="J487" s="42">
        <f t="shared" si="56"/>
        <v>0</v>
      </c>
      <c r="K487" s="42">
        <f t="shared" si="57"/>
        <v>0</v>
      </c>
      <c r="L487" s="42">
        <f t="shared" si="58"/>
        <v>0</v>
      </c>
      <c r="M487" s="43">
        <f t="shared" si="62"/>
        <v>0</v>
      </c>
      <c r="O487" s="95">
        <f t="shared" si="59"/>
        <v>0</v>
      </c>
      <c r="P487" s="95">
        <f t="shared" si="60"/>
        <v>0</v>
      </c>
      <c r="Q487" s="95">
        <f t="shared" si="61"/>
        <v>0</v>
      </c>
      <c r="R487" s="100">
        <f t="shared" si="63"/>
        <v>0</v>
      </c>
    </row>
    <row r="488" spans="1:18" x14ac:dyDescent="0.25">
      <c r="A488" s="30"/>
      <c r="B488" s="30"/>
      <c r="C488" s="60"/>
      <c r="D488" s="66" t="str">
        <f>IF(C488="","",VLOOKUP(C488,PayScales!B:C,2,0))</f>
        <v/>
      </c>
      <c r="E488" s="40"/>
      <c r="F488" s="82"/>
      <c r="G488" s="41"/>
      <c r="H488" s="41"/>
      <c r="I488" s="41"/>
      <c r="J488" s="42">
        <f t="shared" si="56"/>
        <v>0</v>
      </c>
      <c r="K488" s="42">
        <f t="shared" si="57"/>
        <v>0</v>
      </c>
      <c r="L488" s="42">
        <f t="shared" si="58"/>
        <v>0</v>
      </c>
      <c r="M488" s="43">
        <f t="shared" si="62"/>
        <v>0</v>
      </c>
      <c r="O488" s="95">
        <f t="shared" si="59"/>
        <v>0</v>
      </c>
      <c r="P488" s="95">
        <f t="shared" si="60"/>
        <v>0</v>
      </c>
      <c r="Q488" s="95">
        <f t="shared" si="61"/>
        <v>0</v>
      </c>
      <c r="R488" s="100">
        <f t="shared" si="63"/>
        <v>0</v>
      </c>
    </row>
    <row r="489" spans="1:18" x14ac:dyDescent="0.25">
      <c r="A489" s="30"/>
      <c r="B489" s="30"/>
      <c r="C489" s="60"/>
      <c r="D489" s="66" t="str">
        <f>IF(C489="","",VLOOKUP(C489,PayScales!B:C,2,0))</f>
        <v/>
      </c>
      <c r="E489" s="40"/>
      <c r="F489" s="82"/>
      <c r="G489" s="41"/>
      <c r="H489" s="41"/>
      <c r="I489" s="41"/>
      <c r="J489" s="42">
        <f t="shared" si="56"/>
        <v>0</v>
      </c>
      <c r="K489" s="42">
        <f t="shared" si="57"/>
        <v>0</v>
      </c>
      <c r="L489" s="42">
        <f t="shared" si="58"/>
        <v>0</v>
      </c>
      <c r="M489" s="43">
        <f t="shared" si="62"/>
        <v>0</v>
      </c>
      <c r="O489" s="95">
        <f t="shared" si="59"/>
        <v>0</v>
      </c>
      <c r="P489" s="95">
        <f t="shared" si="60"/>
        <v>0</v>
      </c>
      <c r="Q489" s="95">
        <f t="shared" si="61"/>
        <v>0</v>
      </c>
      <c r="R489" s="100">
        <f t="shared" si="63"/>
        <v>0</v>
      </c>
    </row>
    <row r="490" spans="1:18" x14ac:dyDescent="0.25">
      <c r="A490" s="30"/>
      <c r="B490" s="30"/>
      <c r="C490" s="60"/>
      <c r="D490" s="66" t="str">
        <f>IF(C490="","",VLOOKUP(C490,PayScales!B:C,2,0))</f>
        <v/>
      </c>
      <c r="E490" s="40"/>
      <c r="F490" s="82"/>
      <c r="G490" s="41"/>
      <c r="H490" s="41"/>
      <c r="I490" s="41"/>
      <c r="J490" s="42">
        <f t="shared" si="56"/>
        <v>0</v>
      </c>
      <c r="K490" s="42">
        <f t="shared" si="57"/>
        <v>0</v>
      </c>
      <c r="L490" s="42">
        <f t="shared" si="58"/>
        <v>0</v>
      </c>
      <c r="M490" s="43">
        <f t="shared" si="62"/>
        <v>0</v>
      </c>
      <c r="O490" s="95">
        <f t="shared" si="59"/>
        <v>0</v>
      </c>
      <c r="P490" s="95">
        <f t="shared" si="60"/>
        <v>0</v>
      </c>
      <c r="Q490" s="95">
        <f t="shared" si="61"/>
        <v>0</v>
      </c>
      <c r="R490" s="100">
        <f t="shared" si="63"/>
        <v>0</v>
      </c>
    </row>
    <row r="491" spans="1:18" x14ac:dyDescent="0.25">
      <c r="A491" s="30"/>
      <c r="B491" s="30"/>
      <c r="C491" s="60"/>
      <c r="D491" s="66" t="str">
        <f>IF(C491="","",VLOOKUP(C491,PayScales!B:C,2,0))</f>
        <v/>
      </c>
      <c r="E491" s="40"/>
      <c r="F491" s="82"/>
      <c r="G491" s="41"/>
      <c r="H491" s="41"/>
      <c r="I491" s="41"/>
      <c r="J491" s="42">
        <f t="shared" si="56"/>
        <v>0</v>
      </c>
      <c r="K491" s="42">
        <f t="shared" si="57"/>
        <v>0</v>
      </c>
      <c r="L491" s="42">
        <f t="shared" si="58"/>
        <v>0</v>
      </c>
      <c r="M491" s="43">
        <f t="shared" si="62"/>
        <v>0</v>
      </c>
      <c r="O491" s="95">
        <f t="shared" si="59"/>
        <v>0</v>
      </c>
      <c r="P491" s="95">
        <f t="shared" si="60"/>
        <v>0</v>
      </c>
      <c r="Q491" s="95">
        <f t="shared" si="61"/>
        <v>0</v>
      </c>
      <c r="R491" s="100">
        <f t="shared" si="63"/>
        <v>0</v>
      </c>
    </row>
    <row r="492" spans="1:18" x14ac:dyDescent="0.25">
      <c r="A492" s="30"/>
      <c r="B492" s="30"/>
      <c r="C492" s="60"/>
      <c r="D492" s="66" t="str">
        <f>IF(C492="","",VLOOKUP(C492,PayScales!B:C,2,0))</f>
        <v/>
      </c>
      <c r="E492" s="40"/>
      <c r="F492" s="82"/>
      <c r="G492" s="41"/>
      <c r="H492" s="41"/>
      <c r="I492" s="41"/>
      <c r="J492" s="42">
        <f t="shared" si="56"/>
        <v>0</v>
      </c>
      <c r="K492" s="42">
        <f t="shared" si="57"/>
        <v>0</v>
      </c>
      <c r="L492" s="42">
        <f t="shared" si="58"/>
        <v>0</v>
      </c>
      <c r="M492" s="43">
        <f t="shared" si="62"/>
        <v>0</v>
      </c>
      <c r="O492" s="95">
        <f t="shared" si="59"/>
        <v>0</v>
      </c>
      <c r="P492" s="95">
        <f t="shared" si="60"/>
        <v>0</v>
      </c>
      <c r="Q492" s="95">
        <f t="shared" si="61"/>
        <v>0</v>
      </c>
      <c r="R492" s="100">
        <f t="shared" si="63"/>
        <v>0</v>
      </c>
    </row>
    <row r="493" spans="1:18" x14ac:dyDescent="0.25">
      <c r="A493" s="30"/>
      <c r="B493" s="30"/>
      <c r="C493" s="60"/>
      <c r="D493" s="66" t="str">
        <f>IF(C493="","",VLOOKUP(C493,PayScales!B:C,2,0))</f>
        <v/>
      </c>
      <c r="E493" s="40"/>
      <c r="F493" s="82"/>
      <c r="G493" s="41"/>
      <c r="H493" s="41"/>
      <c r="I493" s="41"/>
      <c r="J493" s="42">
        <f t="shared" si="56"/>
        <v>0</v>
      </c>
      <c r="K493" s="42">
        <f t="shared" si="57"/>
        <v>0</v>
      </c>
      <c r="L493" s="42">
        <f t="shared" si="58"/>
        <v>0</v>
      </c>
      <c r="M493" s="43">
        <f t="shared" si="62"/>
        <v>0</v>
      </c>
      <c r="O493" s="95">
        <f t="shared" si="59"/>
        <v>0</v>
      </c>
      <c r="P493" s="95">
        <f t="shared" si="60"/>
        <v>0</v>
      </c>
      <c r="Q493" s="95">
        <f t="shared" si="61"/>
        <v>0</v>
      </c>
      <c r="R493" s="100">
        <f t="shared" si="63"/>
        <v>0</v>
      </c>
    </row>
    <row r="494" spans="1:18" x14ac:dyDescent="0.25">
      <c r="A494" s="30"/>
      <c r="B494" s="30"/>
      <c r="C494" s="60"/>
      <c r="D494" s="66" t="str">
        <f>IF(C494="","",VLOOKUP(C494,PayScales!B:C,2,0))</f>
        <v/>
      </c>
      <c r="E494" s="40"/>
      <c r="F494" s="82"/>
      <c r="G494" s="41"/>
      <c r="H494" s="41"/>
      <c r="I494" s="41"/>
      <c r="J494" s="42">
        <f t="shared" si="56"/>
        <v>0</v>
      </c>
      <c r="K494" s="42">
        <f t="shared" si="57"/>
        <v>0</v>
      </c>
      <c r="L494" s="42">
        <f t="shared" si="58"/>
        <v>0</v>
      </c>
      <c r="M494" s="43">
        <f t="shared" si="62"/>
        <v>0</v>
      </c>
      <c r="O494" s="95">
        <f t="shared" si="59"/>
        <v>0</v>
      </c>
      <c r="P494" s="95">
        <f t="shared" si="60"/>
        <v>0</v>
      </c>
      <c r="Q494" s="95">
        <f t="shared" si="61"/>
        <v>0</v>
      </c>
      <c r="R494" s="100">
        <f t="shared" si="63"/>
        <v>0</v>
      </c>
    </row>
    <row r="495" spans="1:18" x14ac:dyDescent="0.25">
      <c r="A495" s="30"/>
      <c r="B495" s="30"/>
      <c r="C495" s="60"/>
      <c r="D495" s="66" t="str">
        <f>IF(C495="","",VLOOKUP(C495,PayScales!B:C,2,0))</f>
        <v/>
      </c>
      <c r="E495" s="40"/>
      <c r="F495" s="82"/>
      <c r="G495" s="41"/>
      <c r="H495" s="41"/>
      <c r="I495" s="41"/>
      <c r="J495" s="42">
        <f t="shared" si="56"/>
        <v>0</v>
      </c>
      <c r="K495" s="42">
        <f t="shared" si="57"/>
        <v>0</v>
      </c>
      <c r="L495" s="42">
        <f t="shared" si="58"/>
        <v>0</v>
      </c>
      <c r="M495" s="43">
        <f t="shared" si="62"/>
        <v>0</v>
      </c>
      <c r="O495" s="95">
        <f t="shared" si="59"/>
        <v>0</v>
      </c>
      <c r="P495" s="95">
        <f t="shared" si="60"/>
        <v>0</v>
      </c>
      <c r="Q495" s="95">
        <f t="shared" si="61"/>
        <v>0</v>
      </c>
      <c r="R495" s="100">
        <f t="shared" si="63"/>
        <v>0</v>
      </c>
    </row>
    <row r="496" spans="1:18" x14ac:dyDescent="0.25">
      <c r="A496" s="30"/>
      <c r="B496" s="30"/>
      <c r="C496" s="60"/>
      <c r="D496" s="66" t="str">
        <f>IF(C496="","",VLOOKUP(C496,PayScales!B:C,2,0))</f>
        <v/>
      </c>
      <c r="E496" s="40"/>
      <c r="F496" s="82"/>
      <c r="G496" s="41"/>
      <c r="H496" s="41"/>
      <c r="I496" s="41"/>
      <c r="J496" s="42">
        <f t="shared" si="56"/>
        <v>0</v>
      </c>
      <c r="K496" s="42">
        <f t="shared" si="57"/>
        <v>0</v>
      </c>
      <c r="L496" s="42">
        <f t="shared" si="58"/>
        <v>0</v>
      </c>
      <c r="M496" s="43">
        <f t="shared" si="62"/>
        <v>0</v>
      </c>
      <c r="O496" s="95">
        <f t="shared" si="59"/>
        <v>0</v>
      </c>
      <c r="P496" s="95">
        <f t="shared" si="60"/>
        <v>0</v>
      </c>
      <c r="Q496" s="95">
        <f t="shared" si="61"/>
        <v>0</v>
      </c>
      <c r="R496" s="100">
        <f t="shared" si="63"/>
        <v>0</v>
      </c>
    </row>
    <row r="497" spans="1:18" x14ac:dyDescent="0.25">
      <c r="A497" s="30"/>
      <c r="B497" s="30"/>
      <c r="C497" s="60"/>
      <c r="D497" s="66" t="str">
        <f>IF(C497="","",VLOOKUP(C497,PayScales!B:C,2,0))</f>
        <v/>
      </c>
      <c r="E497" s="40"/>
      <c r="F497" s="82"/>
      <c r="G497" s="41"/>
      <c r="H497" s="41"/>
      <c r="I497" s="41"/>
      <c r="J497" s="42">
        <f t="shared" si="56"/>
        <v>0</v>
      </c>
      <c r="K497" s="42">
        <f t="shared" si="57"/>
        <v>0</v>
      </c>
      <c r="L497" s="42">
        <f t="shared" si="58"/>
        <v>0</v>
      </c>
      <c r="M497" s="43">
        <f t="shared" si="62"/>
        <v>0</v>
      </c>
      <c r="O497" s="95">
        <f t="shared" si="59"/>
        <v>0</v>
      </c>
      <c r="P497" s="95">
        <f t="shared" si="60"/>
        <v>0</v>
      </c>
      <c r="Q497" s="95">
        <f t="shared" si="61"/>
        <v>0</v>
      </c>
      <c r="R497" s="100">
        <f t="shared" si="63"/>
        <v>0</v>
      </c>
    </row>
    <row r="498" spans="1:18" x14ac:dyDescent="0.25">
      <c r="A498" s="30"/>
      <c r="B498" s="30"/>
      <c r="C498" s="60"/>
      <c r="D498" s="66" t="str">
        <f>IF(C498="","",VLOOKUP(C498,PayScales!B:C,2,0))</f>
        <v/>
      </c>
      <c r="E498" s="40"/>
      <c r="F498" s="82"/>
      <c r="G498" s="41"/>
      <c r="H498" s="41"/>
      <c r="I498" s="41"/>
      <c r="J498" s="42">
        <f t="shared" si="56"/>
        <v>0</v>
      </c>
      <c r="K498" s="42">
        <f t="shared" si="57"/>
        <v>0</v>
      </c>
      <c r="L498" s="42">
        <f t="shared" si="58"/>
        <v>0</v>
      </c>
      <c r="M498" s="43">
        <f t="shared" si="62"/>
        <v>0</v>
      </c>
      <c r="O498" s="95">
        <f t="shared" si="59"/>
        <v>0</v>
      </c>
      <c r="P498" s="95">
        <f t="shared" si="60"/>
        <v>0</v>
      </c>
      <c r="Q498" s="95">
        <f t="shared" si="61"/>
        <v>0</v>
      </c>
      <c r="R498" s="100">
        <f t="shared" si="63"/>
        <v>0</v>
      </c>
    </row>
    <row r="499" spans="1:18" x14ac:dyDescent="0.25">
      <c r="A499" s="30"/>
      <c r="B499" s="30"/>
      <c r="C499" s="60"/>
      <c r="D499" s="66" t="str">
        <f>IF(C499="","",VLOOKUP(C499,PayScales!B:C,2,0))</f>
        <v/>
      </c>
      <c r="E499" s="40"/>
      <c r="F499" s="82"/>
      <c r="G499" s="41"/>
      <c r="H499" s="41"/>
      <c r="I499" s="41"/>
      <c r="J499" s="42">
        <f t="shared" si="56"/>
        <v>0</v>
      </c>
      <c r="K499" s="42">
        <f t="shared" si="57"/>
        <v>0</v>
      </c>
      <c r="L499" s="42">
        <f t="shared" si="58"/>
        <v>0</v>
      </c>
      <c r="M499" s="43">
        <f t="shared" si="62"/>
        <v>0</v>
      </c>
      <c r="O499" s="95">
        <f t="shared" si="59"/>
        <v>0</v>
      </c>
      <c r="P499" s="95">
        <f t="shared" si="60"/>
        <v>0</v>
      </c>
      <c r="Q499" s="95">
        <f t="shared" si="61"/>
        <v>0</v>
      </c>
      <c r="R499" s="100">
        <f t="shared" si="63"/>
        <v>0</v>
      </c>
    </row>
    <row r="500" spans="1:18" x14ac:dyDescent="0.25">
      <c r="A500" s="30"/>
      <c r="B500" s="30"/>
      <c r="C500" s="60"/>
      <c r="D500" s="66" t="str">
        <f>IF(C500="","",VLOOKUP(C500,PayScales!B:C,2,0))</f>
        <v/>
      </c>
      <c r="E500" s="40"/>
      <c r="F500" s="82"/>
      <c r="G500" s="41"/>
      <c r="H500" s="41"/>
      <c r="I500" s="41"/>
      <c r="J500" s="42">
        <f t="shared" si="56"/>
        <v>0</v>
      </c>
      <c r="K500" s="42">
        <f t="shared" si="57"/>
        <v>0</v>
      </c>
      <c r="L500" s="42">
        <f t="shared" si="58"/>
        <v>0</v>
      </c>
      <c r="M500" s="43">
        <f t="shared" si="62"/>
        <v>0</v>
      </c>
      <c r="O500" s="95">
        <f t="shared" si="59"/>
        <v>0</v>
      </c>
      <c r="P500" s="95">
        <f t="shared" si="60"/>
        <v>0</v>
      </c>
      <c r="Q500" s="95">
        <f t="shared" si="61"/>
        <v>0</v>
      </c>
      <c r="R500" s="100">
        <f t="shared" si="63"/>
        <v>0</v>
      </c>
    </row>
    <row r="501" spans="1:18" x14ac:dyDescent="0.25">
      <c r="A501" s="30"/>
      <c r="B501" s="30"/>
      <c r="C501" s="60"/>
      <c r="D501" s="66" t="str">
        <f>IF(C501="","",VLOOKUP(C501,PayScales!B:C,2,0))</f>
        <v/>
      </c>
      <c r="E501" s="40"/>
      <c r="F501" s="82"/>
      <c r="G501" s="41"/>
      <c r="H501" s="41"/>
      <c r="I501" s="41"/>
      <c r="J501" s="42">
        <f t="shared" si="56"/>
        <v>0</v>
      </c>
      <c r="K501" s="42">
        <f t="shared" si="57"/>
        <v>0</v>
      </c>
      <c r="L501" s="42">
        <f t="shared" si="58"/>
        <v>0</v>
      </c>
      <c r="M501" s="43">
        <f t="shared" si="62"/>
        <v>0</v>
      </c>
      <c r="O501" s="95">
        <f t="shared" si="59"/>
        <v>0</v>
      </c>
      <c r="P501" s="95">
        <f t="shared" si="60"/>
        <v>0</v>
      </c>
      <c r="Q501" s="95">
        <f t="shared" si="61"/>
        <v>0</v>
      </c>
      <c r="R501" s="100">
        <f t="shared" si="63"/>
        <v>0</v>
      </c>
    </row>
    <row r="502" spans="1:18" x14ac:dyDescent="0.25">
      <c r="A502" s="30"/>
      <c r="B502" s="30"/>
      <c r="C502" s="60"/>
      <c r="D502" s="66" t="str">
        <f>IF(C502="","",VLOOKUP(C502,PayScales!B:C,2,0))</f>
        <v/>
      </c>
      <c r="E502" s="40"/>
      <c r="F502" s="82"/>
      <c r="G502" s="41"/>
      <c r="H502" s="41"/>
      <c r="I502" s="41"/>
      <c r="J502" s="42">
        <f t="shared" si="56"/>
        <v>0</v>
      </c>
      <c r="K502" s="42">
        <f t="shared" si="57"/>
        <v>0</v>
      </c>
      <c r="L502" s="42">
        <f t="shared" si="58"/>
        <v>0</v>
      </c>
      <c r="M502" s="43">
        <f t="shared" si="62"/>
        <v>0</v>
      </c>
      <c r="O502" s="95">
        <f t="shared" si="59"/>
        <v>0</v>
      </c>
      <c r="P502" s="95">
        <f t="shared" si="60"/>
        <v>0</v>
      </c>
      <c r="Q502" s="95">
        <f t="shared" si="61"/>
        <v>0</v>
      </c>
      <c r="R502" s="100">
        <f t="shared" si="63"/>
        <v>0</v>
      </c>
    </row>
    <row r="503" spans="1:18" x14ac:dyDescent="0.25">
      <c r="A503" s="30"/>
      <c r="B503" s="30"/>
      <c r="C503" s="60"/>
      <c r="D503" s="66" t="str">
        <f>IF(C503="","",VLOOKUP(C503,PayScales!B:C,2,0))</f>
        <v/>
      </c>
      <c r="E503" s="40"/>
      <c r="F503" s="82"/>
      <c r="G503" s="41"/>
      <c r="H503" s="41"/>
      <c r="I503" s="41"/>
      <c r="J503" s="42">
        <f t="shared" si="56"/>
        <v>0</v>
      </c>
      <c r="K503" s="42">
        <f t="shared" si="57"/>
        <v>0</v>
      </c>
      <c r="L503" s="42">
        <f t="shared" si="58"/>
        <v>0</v>
      </c>
      <c r="M503" s="43">
        <f t="shared" si="62"/>
        <v>0</v>
      </c>
      <c r="O503" s="95">
        <f t="shared" si="59"/>
        <v>0</v>
      </c>
      <c r="P503" s="95">
        <f t="shared" si="60"/>
        <v>0</v>
      </c>
      <c r="Q503" s="95">
        <f t="shared" si="61"/>
        <v>0</v>
      </c>
      <c r="R503" s="100">
        <f t="shared" si="63"/>
        <v>0</v>
      </c>
    </row>
    <row r="504" spans="1:18" x14ac:dyDescent="0.25">
      <c r="A504" s="30"/>
      <c r="B504" s="30"/>
      <c r="C504" s="60"/>
      <c r="D504" s="66" t="str">
        <f>IF(C504="","",VLOOKUP(C504,PayScales!B:C,2,0))</f>
        <v/>
      </c>
      <c r="E504" s="40"/>
      <c r="F504" s="82"/>
      <c r="G504" s="41"/>
      <c r="H504" s="41"/>
      <c r="I504" s="41"/>
      <c r="J504" s="42">
        <f t="shared" si="56"/>
        <v>0</v>
      </c>
      <c r="K504" s="42">
        <f t="shared" si="57"/>
        <v>0</v>
      </c>
      <c r="L504" s="42">
        <f t="shared" si="58"/>
        <v>0</v>
      </c>
      <c r="M504" s="43">
        <f t="shared" si="62"/>
        <v>0</v>
      </c>
      <c r="O504" s="95">
        <f t="shared" si="59"/>
        <v>0</v>
      </c>
      <c r="P504" s="95">
        <f t="shared" si="60"/>
        <v>0</v>
      </c>
      <c r="Q504" s="95">
        <f t="shared" si="61"/>
        <v>0</v>
      </c>
      <c r="R504" s="100">
        <f t="shared" si="63"/>
        <v>0</v>
      </c>
    </row>
    <row r="505" spans="1:18" x14ac:dyDescent="0.25">
      <c r="A505" s="30"/>
      <c r="B505" s="30"/>
      <c r="C505" s="60"/>
      <c r="D505" s="66" t="str">
        <f>IF(C505="","",VLOOKUP(C505,PayScales!B:C,2,0))</f>
        <v/>
      </c>
      <c r="E505" s="40"/>
      <c r="F505" s="82"/>
      <c r="G505" s="41"/>
      <c r="H505" s="41"/>
      <c r="I505" s="41"/>
      <c r="J505" s="42">
        <f t="shared" si="56"/>
        <v>0</v>
      </c>
      <c r="K505" s="42">
        <f t="shared" si="57"/>
        <v>0</v>
      </c>
      <c r="L505" s="42">
        <f t="shared" si="58"/>
        <v>0</v>
      </c>
      <c r="M505" s="43">
        <f t="shared" si="62"/>
        <v>0</v>
      </c>
      <c r="O505" s="95">
        <f t="shared" si="59"/>
        <v>0</v>
      </c>
      <c r="P505" s="95">
        <f t="shared" si="60"/>
        <v>0</v>
      </c>
      <c r="Q505" s="95">
        <f t="shared" si="61"/>
        <v>0</v>
      </c>
      <c r="R505" s="100">
        <f t="shared" si="63"/>
        <v>0</v>
      </c>
    </row>
    <row r="506" spans="1:18" x14ac:dyDescent="0.25">
      <c r="A506" s="30"/>
      <c r="B506" s="30"/>
      <c r="C506" s="60"/>
      <c r="D506" s="66" t="str">
        <f>IF(C506="","",VLOOKUP(C506,PayScales!B:C,2,0))</f>
        <v/>
      </c>
      <c r="E506" s="40"/>
      <c r="F506" s="82"/>
      <c r="G506" s="41"/>
      <c r="H506" s="41"/>
      <c r="I506" s="41"/>
      <c r="J506" s="42">
        <f t="shared" si="56"/>
        <v>0</v>
      </c>
      <c r="K506" s="42">
        <f t="shared" si="57"/>
        <v>0</v>
      </c>
      <c r="L506" s="42">
        <f t="shared" si="58"/>
        <v>0</v>
      </c>
      <c r="M506" s="43">
        <f t="shared" si="62"/>
        <v>0</v>
      </c>
      <c r="O506" s="95">
        <f t="shared" si="59"/>
        <v>0</v>
      </c>
      <c r="P506" s="95">
        <f t="shared" si="60"/>
        <v>0</v>
      </c>
      <c r="Q506" s="95">
        <f t="shared" si="61"/>
        <v>0</v>
      </c>
      <c r="R506" s="100">
        <f t="shared" si="63"/>
        <v>0</v>
      </c>
    </row>
    <row r="507" spans="1:18" x14ac:dyDescent="0.25">
      <c r="A507" s="30"/>
      <c r="B507" s="30"/>
      <c r="C507" s="60"/>
      <c r="D507" s="66" t="str">
        <f>IF(C507="","",VLOOKUP(C507,PayScales!B:C,2,0))</f>
        <v/>
      </c>
      <c r="E507" s="40"/>
      <c r="F507" s="82"/>
      <c r="G507" s="41"/>
      <c r="H507" s="41"/>
      <c r="I507" s="41"/>
      <c r="J507" s="42">
        <f t="shared" si="56"/>
        <v>0</v>
      </c>
      <c r="K507" s="42">
        <f t="shared" si="57"/>
        <v>0</v>
      </c>
      <c r="L507" s="42">
        <f t="shared" si="58"/>
        <v>0</v>
      </c>
      <c r="M507" s="43">
        <f t="shared" si="62"/>
        <v>0</v>
      </c>
      <c r="O507" s="95">
        <f t="shared" si="59"/>
        <v>0</v>
      </c>
      <c r="P507" s="95">
        <f t="shared" si="60"/>
        <v>0</v>
      </c>
      <c r="Q507" s="95">
        <f t="shared" si="61"/>
        <v>0</v>
      </c>
      <c r="R507" s="100">
        <f t="shared" si="63"/>
        <v>0</v>
      </c>
    </row>
    <row r="508" spans="1:18" x14ac:dyDescent="0.25">
      <c r="A508" s="30"/>
      <c r="B508" s="30"/>
      <c r="C508" s="60"/>
      <c r="D508" s="66" t="str">
        <f>IF(C508="","",VLOOKUP(C508,PayScales!B:C,2,0))</f>
        <v/>
      </c>
      <c r="E508" s="40"/>
      <c r="F508" s="82"/>
      <c r="G508" s="41"/>
      <c r="H508" s="41"/>
      <c r="I508" s="41"/>
      <c r="J508" s="42">
        <f t="shared" si="56"/>
        <v>0</v>
      </c>
      <c r="K508" s="42">
        <f t="shared" si="57"/>
        <v>0</v>
      </c>
      <c r="L508" s="42">
        <f t="shared" si="58"/>
        <v>0</v>
      </c>
      <c r="M508" s="43">
        <f t="shared" si="62"/>
        <v>0</v>
      </c>
      <c r="O508" s="95">
        <f t="shared" si="59"/>
        <v>0</v>
      </c>
      <c r="P508" s="95">
        <f t="shared" si="60"/>
        <v>0</v>
      </c>
      <c r="Q508" s="95">
        <f t="shared" si="61"/>
        <v>0</v>
      </c>
      <c r="R508" s="100">
        <f t="shared" si="63"/>
        <v>0</v>
      </c>
    </row>
    <row r="509" spans="1:18" x14ac:dyDescent="0.25">
      <c r="A509" s="30"/>
      <c r="B509" s="30"/>
      <c r="C509" s="60"/>
      <c r="D509" s="66" t="str">
        <f>IF(C509="","",VLOOKUP(C509,PayScales!B:C,2,0))</f>
        <v/>
      </c>
      <c r="E509" s="40"/>
      <c r="F509" s="82"/>
      <c r="G509" s="41"/>
      <c r="H509" s="41"/>
      <c r="I509" s="41"/>
      <c r="J509" s="42">
        <f t="shared" si="56"/>
        <v>0</v>
      </c>
      <c r="K509" s="42">
        <f t="shared" si="57"/>
        <v>0</v>
      </c>
      <c r="L509" s="42">
        <f t="shared" si="58"/>
        <v>0</v>
      </c>
      <c r="M509" s="43">
        <f t="shared" si="62"/>
        <v>0</v>
      </c>
      <c r="O509" s="95">
        <f t="shared" si="59"/>
        <v>0</v>
      </c>
      <c r="P509" s="95">
        <f t="shared" si="60"/>
        <v>0</v>
      </c>
      <c r="Q509" s="95">
        <f t="shared" si="61"/>
        <v>0</v>
      </c>
      <c r="R509" s="100">
        <f t="shared" si="63"/>
        <v>0</v>
      </c>
    </row>
    <row r="510" spans="1:18" x14ac:dyDescent="0.25">
      <c r="A510" s="30"/>
      <c r="B510" s="30"/>
      <c r="C510" s="60"/>
      <c r="D510" s="66" t="str">
        <f>IF(C510="","",VLOOKUP(C510,PayScales!B:C,2,0))</f>
        <v/>
      </c>
      <c r="E510" s="40"/>
      <c r="F510" s="82"/>
      <c r="G510" s="41"/>
      <c r="H510" s="41"/>
      <c r="I510" s="41"/>
      <c r="J510" s="42">
        <f t="shared" si="56"/>
        <v>0</v>
      </c>
      <c r="K510" s="42">
        <f t="shared" si="57"/>
        <v>0</v>
      </c>
      <c r="L510" s="42">
        <f t="shared" si="58"/>
        <v>0</v>
      </c>
      <c r="M510" s="43">
        <f t="shared" si="62"/>
        <v>0</v>
      </c>
      <c r="O510" s="95">
        <f t="shared" si="59"/>
        <v>0</v>
      </c>
      <c r="P510" s="95">
        <f t="shared" si="60"/>
        <v>0</v>
      </c>
      <c r="Q510" s="95">
        <f t="shared" si="61"/>
        <v>0</v>
      </c>
      <c r="R510" s="100">
        <f t="shared" si="63"/>
        <v>0</v>
      </c>
    </row>
    <row r="511" spans="1:18" x14ac:dyDescent="0.25">
      <c r="A511" s="30"/>
      <c r="B511" s="30"/>
      <c r="C511" s="60"/>
      <c r="D511" s="66" t="str">
        <f>IF(C511="","",VLOOKUP(C511,PayScales!B:C,2,0))</f>
        <v/>
      </c>
      <c r="E511" s="40"/>
      <c r="F511" s="82"/>
      <c r="G511" s="41"/>
      <c r="H511" s="41"/>
      <c r="I511" s="41"/>
      <c r="J511" s="42">
        <f t="shared" si="56"/>
        <v>0</v>
      </c>
      <c r="K511" s="42">
        <f t="shared" si="57"/>
        <v>0</v>
      </c>
      <c r="L511" s="42">
        <f t="shared" si="58"/>
        <v>0</v>
      </c>
      <c r="M511" s="43">
        <f t="shared" si="62"/>
        <v>0</v>
      </c>
      <c r="O511" s="95">
        <f t="shared" si="59"/>
        <v>0</v>
      </c>
      <c r="P511" s="95">
        <f t="shared" si="60"/>
        <v>0</v>
      </c>
      <c r="Q511" s="95">
        <f t="shared" si="61"/>
        <v>0</v>
      </c>
      <c r="R511" s="100">
        <f t="shared" si="63"/>
        <v>0</v>
      </c>
    </row>
    <row r="512" spans="1:18" x14ac:dyDescent="0.25">
      <c r="A512" s="30"/>
      <c r="B512" s="30"/>
      <c r="C512" s="60"/>
      <c r="D512" s="66" t="str">
        <f>IF(C512="","",VLOOKUP(C512,PayScales!B:C,2,0))</f>
        <v/>
      </c>
      <c r="E512" s="40"/>
      <c r="F512" s="82"/>
      <c r="G512" s="41"/>
      <c r="H512" s="41"/>
      <c r="I512" s="41"/>
      <c r="J512" s="42">
        <f t="shared" si="56"/>
        <v>0</v>
      </c>
      <c r="K512" s="42">
        <f t="shared" si="57"/>
        <v>0</v>
      </c>
      <c r="L512" s="42">
        <f t="shared" si="58"/>
        <v>0</v>
      </c>
      <c r="M512" s="43">
        <f t="shared" si="62"/>
        <v>0</v>
      </c>
      <c r="O512" s="95">
        <f t="shared" si="59"/>
        <v>0</v>
      </c>
      <c r="P512" s="95">
        <f t="shared" si="60"/>
        <v>0</v>
      </c>
      <c r="Q512" s="95">
        <f t="shared" si="61"/>
        <v>0</v>
      </c>
      <c r="R512" s="100">
        <f t="shared" si="63"/>
        <v>0</v>
      </c>
    </row>
    <row r="513" spans="1:18" x14ac:dyDescent="0.25">
      <c r="A513" s="30"/>
      <c r="B513" s="30"/>
      <c r="C513" s="60"/>
      <c r="D513" s="66" t="str">
        <f>IF(C513="","",VLOOKUP(C513,PayScales!B:C,2,0))</f>
        <v/>
      </c>
      <c r="E513" s="40"/>
      <c r="F513" s="82"/>
      <c r="G513" s="41"/>
      <c r="H513" s="41"/>
      <c r="I513" s="41"/>
      <c r="J513" s="42">
        <f t="shared" si="56"/>
        <v>0</v>
      </c>
      <c r="K513" s="42">
        <f t="shared" si="57"/>
        <v>0</v>
      </c>
      <c r="L513" s="42">
        <f t="shared" si="58"/>
        <v>0</v>
      </c>
      <c r="M513" s="43">
        <f t="shared" si="62"/>
        <v>0</v>
      </c>
      <c r="O513" s="95">
        <f t="shared" si="59"/>
        <v>0</v>
      </c>
      <c r="P513" s="95">
        <f t="shared" si="60"/>
        <v>0</v>
      </c>
      <c r="Q513" s="95">
        <f t="shared" si="61"/>
        <v>0</v>
      </c>
      <c r="R513" s="100">
        <f t="shared" si="63"/>
        <v>0</v>
      </c>
    </row>
    <row r="514" spans="1:18" x14ac:dyDescent="0.25">
      <c r="A514" s="30"/>
      <c r="B514" s="30"/>
      <c r="C514" s="60"/>
      <c r="D514" s="66" t="str">
        <f>IF(C514="","",VLOOKUP(C514,PayScales!B:C,2,0))</f>
        <v/>
      </c>
      <c r="E514" s="40"/>
      <c r="F514" s="82"/>
      <c r="G514" s="41"/>
      <c r="H514" s="41"/>
      <c r="I514" s="41"/>
      <c r="J514" s="42">
        <f t="shared" si="56"/>
        <v>0</v>
      </c>
      <c r="K514" s="42">
        <f t="shared" si="57"/>
        <v>0</v>
      </c>
      <c r="L514" s="42">
        <f t="shared" si="58"/>
        <v>0</v>
      </c>
      <c r="M514" s="43">
        <f t="shared" si="62"/>
        <v>0</v>
      </c>
      <c r="O514" s="95">
        <f t="shared" si="59"/>
        <v>0</v>
      </c>
      <c r="P514" s="95">
        <f t="shared" si="60"/>
        <v>0</v>
      </c>
      <c r="Q514" s="95">
        <f t="shared" si="61"/>
        <v>0</v>
      </c>
      <c r="R514" s="100">
        <f t="shared" si="63"/>
        <v>0</v>
      </c>
    </row>
    <row r="515" spans="1:18" x14ac:dyDescent="0.25">
      <c r="A515" s="30"/>
      <c r="B515" s="30"/>
      <c r="C515" s="60"/>
      <c r="D515" s="66" t="str">
        <f>IF(C515="","",VLOOKUP(C515,PayScales!B:C,2,0))</f>
        <v/>
      </c>
      <c r="E515" s="40"/>
      <c r="F515" s="82"/>
      <c r="G515" s="41"/>
      <c r="H515" s="41"/>
      <c r="I515" s="41"/>
      <c r="J515" s="42">
        <f t="shared" si="56"/>
        <v>0</v>
      </c>
      <c r="K515" s="42">
        <f t="shared" si="57"/>
        <v>0</v>
      </c>
      <c r="L515" s="42">
        <f t="shared" si="58"/>
        <v>0</v>
      </c>
      <c r="M515" s="43">
        <f t="shared" si="62"/>
        <v>0</v>
      </c>
      <c r="O515" s="95">
        <f t="shared" si="59"/>
        <v>0</v>
      </c>
      <c r="P515" s="95">
        <f t="shared" si="60"/>
        <v>0</v>
      </c>
      <c r="Q515" s="95">
        <f t="shared" si="61"/>
        <v>0</v>
      </c>
      <c r="R515" s="100">
        <f t="shared" si="63"/>
        <v>0</v>
      </c>
    </row>
    <row r="516" spans="1:18" x14ac:dyDescent="0.25">
      <c r="A516" s="30"/>
      <c r="B516" s="30"/>
      <c r="C516" s="60"/>
      <c r="D516" s="66" t="str">
        <f>IF(C516="","",VLOOKUP(C516,PayScales!B:C,2,0))</f>
        <v/>
      </c>
      <c r="E516" s="40"/>
      <c r="F516" s="82"/>
      <c r="G516" s="41"/>
      <c r="H516" s="41"/>
      <c r="I516" s="41"/>
      <c r="J516" s="42">
        <f t="shared" ref="J516:J579" si="64">IF(C516="",0,(G516*(VLOOKUP(C516,Rates,5,FALSE)))*(VLOOKUP(F516,Frequency,2,FALSE)))</f>
        <v>0</v>
      </c>
      <c r="K516" s="42">
        <f t="shared" ref="K516:K579" si="65">IF(C516="",0,(H516*(VLOOKUP(C516,Rates,6,FALSE)))*(VLOOKUP(F516,Frequency,2,FALSE)))</f>
        <v>0</v>
      </c>
      <c r="L516" s="42">
        <f t="shared" ref="L516:L579" si="66">IF(C516="",0,(I516*(VLOOKUP(C516,Rates,7,FALSE)))*(VLOOKUP(F516,Frequency,2,FALSE)))</f>
        <v>0</v>
      </c>
      <c r="M516" s="43">
        <f t="shared" si="62"/>
        <v>0</v>
      </c>
      <c r="O516" s="95">
        <f t="shared" ref="O516:O579" si="67">IF($C516="",0,G516*(VLOOKUP($F516,Frequency,2,FALSE)))</f>
        <v>0</v>
      </c>
      <c r="P516" s="95">
        <f t="shared" ref="P516:P579" si="68">IF($C516="",0,H516*(VLOOKUP($F516,Frequency,2,FALSE)))</f>
        <v>0</v>
      </c>
      <c r="Q516" s="95">
        <f t="shared" ref="Q516:Q579" si="69">IF($C516="",0,I516*(VLOOKUP($F516,Frequency,2,FALSE)))</f>
        <v>0</v>
      </c>
      <c r="R516" s="100">
        <f t="shared" si="63"/>
        <v>0</v>
      </c>
    </row>
    <row r="517" spans="1:18" x14ac:dyDescent="0.25">
      <c r="A517" s="30"/>
      <c r="B517" s="30"/>
      <c r="C517" s="60"/>
      <c r="D517" s="66" t="str">
        <f>IF(C517="","",VLOOKUP(C517,PayScales!B:C,2,0))</f>
        <v/>
      </c>
      <c r="E517" s="40"/>
      <c r="F517" s="82"/>
      <c r="G517" s="41"/>
      <c r="H517" s="41"/>
      <c r="I517" s="41"/>
      <c r="J517" s="42">
        <f t="shared" si="64"/>
        <v>0</v>
      </c>
      <c r="K517" s="42">
        <f t="shared" si="65"/>
        <v>0</v>
      </c>
      <c r="L517" s="42">
        <f t="shared" si="66"/>
        <v>0</v>
      </c>
      <c r="M517" s="43">
        <f t="shared" ref="M517:M580" si="70">SUM(J517:L517)</f>
        <v>0</v>
      </c>
      <c r="O517" s="95">
        <f t="shared" si="67"/>
        <v>0</v>
      </c>
      <c r="P517" s="95">
        <f t="shared" si="68"/>
        <v>0</v>
      </c>
      <c r="Q517" s="95">
        <f t="shared" si="69"/>
        <v>0</v>
      </c>
      <c r="R517" s="100">
        <f t="shared" ref="R517:R580" si="71">((O517*7.5)*60)+(P517*60)+Q517</f>
        <v>0</v>
      </c>
    </row>
    <row r="518" spans="1:18" x14ac:dyDescent="0.25">
      <c r="A518" s="30"/>
      <c r="B518" s="30"/>
      <c r="C518" s="60"/>
      <c r="D518" s="66" t="str">
        <f>IF(C518="","",VLOOKUP(C518,PayScales!B:C,2,0))</f>
        <v/>
      </c>
      <c r="E518" s="40"/>
      <c r="F518" s="82"/>
      <c r="G518" s="41"/>
      <c r="H518" s="41"/>
      <c r="I518" s="41"/>
      <c r="J518" s="42">
        <f t="shared" si="64"/>
        <v>0</v>
      </c>
      <c r="K518" s="42">
        <f t="shared" si="65"/>
        <v>0</v>
      </c>
      <c r="L518" s="42">
        <f t="shared" si="66"/>
        <v>0</v>
      </c>
      <c r="M518" s="43">
        <f t="shared" si="70"/>
        <v>0</v>
      </c>
      <c r="O518" s="95">
        <f t="shared" si="67"/>
        <v>0</v>
      </c>
      <c r="P518" s="95">
        <f t="shared" si="68"/>
        <v>0</v>
      </c>
      <c r="Q518" s="95">
        <f t="shared" si="69"/>
        <v>0</v>
      </c>
      <c r="R518" s="100">
        <f t="shared" si="71"/>
        <v>0</v>
      </c>
    </row>
    <row r="519" spans="1:18" x14ac:dyDescent="0.25">
      <c r="A519" s="30"/>
      <c r="B519" s="30"/>
      <c r="C519" s="60"/>
      <c r="D519" s="66" t="str">
        <f>IF(C519="","",VLOOKUP(C519,PayScales!B:C,2,0))</f>
        <v/>
      </c>
      <c r="E519" s="40"/>
      <c r="F519" s="82"/>
      <c r="G519" s="41"/>
      <c r="H519" s="41"/>
      <c r="I519" s="41"/>
      <c r="J519" s="42">
        <f t="shared" si="64"/>
        <v>0</v>
      </c>
      <c r="K519" s="42">
        <f t="shared" si="65"/>
        <v>0</v>
      </c>
      <c r="L519" s="42">
        <f t="shared" si="66"/>
        <v>0</v>
      </c>
      <c r="M519" s="43">
        <f t="shared" si="70"/>
        <v>0</v>
      </c>
      <c r="O519" s="95">
        <f t="shared" si="67"/>
        <v>0</v>
      </c>
      <c r="P519" s="95">
        <f t="shared" si="68"/>
        <v>0</v>
      </c>
      <c r="Q519" s="95">
        <f t="shared" si="69"/>
        <v>0</v>
      </c>
      <c r="R519" s="100">
        <f t="shared" si="71"/>
        <v>0</v>
      </c>
    </row>
    <row r="520" spans="1:18" x14ac:dyDescent="0.25">
      <c r="A520" s="30"/>
      <c r="B520" s="30"/>
      <c r="C520" s="60"/>
      <c r="D520" s="66" t="str">
        <f>IF(C520="","",VLOOKUP(C520,PayScales!B:C,2,0))</f>
        <v/>
      </c>
      <c r="E520" s="40"/>
      <c r="F520" s="82"/>
      <c r="G520" s="41"/>
      <c r="H520" s="41"/>
      <c r="I520" s="41"/>
      <c r="J520" s="42">
        <f t="shared" si="64"/>
        <v>0</v>
      </c>
      <c r="K520" s="42">
        <f t="shared" si="65"/>
        <v>0</v>
      </c>
      <c r="L520" s="42">
        <f t="shared" si="66"/>
        <v>0</v>
      </c>
      <c r="M520" s="43">
        <f t="shared" si="70"/>
        <v>0</v>
      </c>
      <c r="O520" s="95">
        <f t="shared" si="67"/>
        <v>0</v>
      </c>
      <c r="P520" s="95">
        <f t="shared" si="68"/>
        <v>0</v>
      </c>
      <c r="Q520" s="95">
        <f t="shared" si="69"/>
        <v>0</v>
      </c>
      <c r="R520" s="100">
        <f t="shared" si="71"/>
        <v>0</v>
      </c>
    </row>
    <row r="521" spans="1:18" x14ac:dyDescent="0.25">
      <c r="A521" s="30"/>
      <c r="B521" s="30"/>
      <c r="C521" s="60"/>
      <c r="D521" s="66" t="str">
        <f>IF(C521="","",VLOOKUP(C521,PayScales!B:C,2,0))</f>
        <v/>
      </c>
      <c r="E521" s="40"/>
      <c r="F521" s="82"/>
      <c r="G521" s="41"/>
      <c r="H521" s="41"/>
      <c r="I521" s="41"/>
      <c r="J521" s="42">
        <f t="shared" si="64"/>
        <v>0</v>
      </c>
      <c r="K521" s="42">
        <f t="shared" si="65"/>
        <v>0</v>
      </c>
      <c r="L521" s="42">
        <f t="shared" si="66"/>
        <v>0</v>
      </c>
      <c r="M521" s="43">
        <f t="shared" si="70"/>
        <v>0</v>
      </c>
      <c r="O521" s="95">
        <f t="shared" si="67"/>
        <v>0</v>
      </c>
      <c r="P521" s="95">
        <f t="shared" si="68"/>
        <v>0</v>
      </c>
      <c r="Q521" s="95">
        <f t="shared" si="69"/>
        <v>0</v>
      </c>
      <c r="R521" s="100">
        <f t="shared" si="71"/>
        <v>0</v>
      </c>
    </row>
    <row r="522" spans="1:18" x14ac:dyDescent="0.25">
      <c r="A522" s="30"/>
      <c r="B522" s="30"/>
      <c r="C522" s="60"/>
      <c r="D522" s="66" t="str">
        <f>IF(C522="","",VLOOKUP(C522,PayScales!B:C,2,0))</f>
        <v/>
      </c>
      <c r="E522" s="40"/>
      <c r="F522" s="82"/>
      <c r="G522" s="41"/>
      <c r="H522" s="41"/>
      <c r="I522" s="41"/>
      <c r="J522" s="42">
        <f t="shared" si="64"/>
        <v>0</v>
      </c>
      <c r="K522" s="42">
        <f t="shared" si="65"/>
        <v>0</v>
      </c>
      <c r="L522" s="42">
        <f t="shared" si="66"/>
        <v>0</v>
      </c>
      <c r="M522" s="43">
        <f t="shared" si="70"/>
        <v>0</v>
      </c>
      <c r="O522" s="95">
        <f t="shared" si="67"/>
        <v>0</v>
      </c>
      <c r="P522" s="95">
        <f t="shared" si="68"/>
        <v>0</v>
      </c>
      <c r="Q522" s="95">
        <f t="shared" si="69"/>
        <v>0</v>
      </c>
      <c r="R522" s="100">
        <f t="shared" si="71"/>
        <v>0</v>
      </c>
    </row>
    <row r="523" spans="1:18" x14ac:dyDescent="0.25">
      <c r="A523" s="30"/>
      <c r="B523" s="30"/>
      <c r="C523" s="60"/>
      <c r="D523" s="66" t="str">
        <f>IF(C523="","",VLOOKUP(C523,PayScales!B:C,2,0))</f>
        <v/>
      </c>
      <c r="E523" s="40"/>
      <c r="F523" s="82"/>
      <c r="G523" s="41"/>
      <c r="H523" s="41"/>
      <c r="I523" s="41"/>
      <c r="J523" s="42">
        <f t="shared" si="64"/>
        <v>0</v>
      </c>
      <c r="K523" s="42">
        <f t="shared" si="65"/>
        <v>0</v>
      </c>
      <c r="L523" s="42">
        <f t="shared" si="66"/>
        <v>0</v>
      </c>
      <c r="M523" s="43">
        <f t="shared" si="70"/>
        <v>0</v>
      </c>
      <c r="O523" s="95">
        <f t="shared" si="67"/>
        <v>0</v>
      </c>
      <c r="P523" s="95">
        <f t="shared" si="68"/>
        <v>0</v>
      </c>
      <c r="Q523" s="95">
        <f t="shared" si="69"/>
        <v>0</v>
      </c>
      <c r="R523" s="100">
        <f t="shared" si="71"/>
        <v>0</v>
      </c>
    </row>
    <row r="524" spans="1:18" x14ac:dyDescent="0.25">
      <c r="A524" s="30"/>
      <c r="B524" s="30"/>
      <c r="C524" s="60"/>
      <c r="D524" s="66" t="str">
        <f>IF(C524="","",VLOOKUP(C524,PayScales!B:C,2,0))</f>
        <v/>
      </c>
      <c r="E524" s="40"/>
      <c r="F524" s="82"/>
      <c r="G524" s="41"/>
      <c r="H524" s="41"/>
      <c r="I524" s="41"/>
      <c r="J524" s="42">
        <f t="shared" si="64"/>
        <v>0</v>
      </c>
      <c r="K524" s="42">
        <f t="shared" si="65"/>
        <v>0</v>
      </c>
      <c r="L524" s="42">
        <f t="shared" si="66"/>
        <v>0</v>
      </c>
      <c r="M524" s="43">
        <f t="shared" si="70"/>
        <v>0</v>
      </c>
      <c r="O524" s="95">
        <f t="shared" si="67"/>
        <v>0</v>
      </c>
      <c r="P524" s="95">
        <f t="shared" si="68"/>
        <v>0</v>
      </c>
      <c r="Q524" s="95">
        <f t="shared" si="69"/>
        <v>0</v>
      </c>
      <c r="R524" s="100">
        <f t="shared" si="71"/>
        <v>0</v>
      </c>
    </row>
    <row r="525" spans="1:18" x14ac:dyDescent="0.25">
      <c r="A525" s="30"/>
      <c r="B525" s="30"/>
      <c r="C525" s="60"/>
      <c r="D525" s="66" t="str">
        <f>IF(C525="","",VLOOKUP(C525,PayScales!B:C,2,0))</f>
        <v/>
      </c>
      <c r="E525" s="40"/>
      <c r="F525" s="82"/>
      <c r="G525" s="41"/>
      <c r="H525" s="41"/>
      <c r="I525" s="41"/>
      <c r="J525" s="42">
        <f t="shared" si="64"/>
        <v>0</v>
      </c>
      <c r="K525" s="42">
        <f t="shared" si="65"/>
        <v>0</v>
      </c>
      <c r="L525" s="42">
        <f t="shared" si="66"/>
        <v>0</v>
      </c>
      <c r="M525" s="43">
        <f t="shared" si="70"/>
        <v>0</v>
      </c>
      <c r="O525" s="95">
        <f t="shared" si="67"/>
        <v>0</v>
      </c>
      <c r="P525" s="95">
        <f t="shared" si="68"/>
        <v>0</v>
      </c>
      <c r="Q525" s="95">
        <f t="shared" si="69"/>
        <v>0</v>
      </c>
      <c r="R525" s="100">
        <f t="shared" si="71"/>
        <v>0</v>
      </c>
    </row>
    <row r="526" spans="1:18" x14ac:dyDescent="0.25">
      <c r="A526" s="30"/>
      <c r="B526" s="30"/>
      <c r="C526" s="60"/>
      <c r="D526" s="66" t="str">
        <f>IF(C526="","",VLOOKUP(C526,PayScales!B:C,2,0))</f>
        <v/>
      </c>
      <c r="E526" s="40"/>
      <c r="F526" s="82"/>
      <c r="G526" s="41"/>
      <c r="H526" s="41"/>
      <c r="I526" s="41"/>
      <c r="J526" s="42">
        <f t="shared" si="64"/>
        <v>0</v>
      </c>
      <c r="K526" s="42">
        <f t="shared" si="65"/>
        <v>0</v>
      </c>
      <c r="L526" s="42">
        <f t="shared" si="66"/>
        <v>0</v>
      </c>
      <c r="M526" s="43">
        <f t="shared" si="70"/>
        <v>0</v>
      </c>
      <c r="O526" s="95">
        <f t="shared" si="67"/>
        <v>0</v>
      </c>
      <c r="P526" s="95">
        <f t="shared" si="68"/>
        <v>0</v>
      </c>
      <c r="Q526" s="95">
        <f t="shared" si="69"/>
        <v>0</v>
      </c>
      <c r="R526" s="100">
        <f t="shared" si="71"/>
        <v>0</v>
      </c>
    </row>
    <row r="527" spans="1:18" x14ac:dyDescent="0.25">
      <c r="A527" s="30"/>
      <c r="B527" s="30"/>
      <c r="C527" s="60"/>
      <c r="D527" s="66" t="str">
        <f>IF(C527="","",VLOOKUP(C527,PayScales!B:C,2,0))</f>
        <v/>
      </c>
      <c r="E527" s="40"/>
      <c r="F527" s="82"/>
      <c r="G527" s="41"/>
      <c r="H527" s="41"/>
      <c r="I527" s="41"/>
      <c r="J527" s="42">
        <f t="shared" si="64"/>
        <v>0</v>
      </c>
      <c r="K527" s="42">
        <f t="shared" si="65"/>
        <v>0</v>
      </c>
      <c r="L527" s="42">
        <f t="shared" si="66"/>
        <v>0</v>
      </c>
      <c r="M527" s="43">
        <f t="shared" si="70"/>
        <v>0</v>
      </c>
      <c r="O527" s="95">
        <f t="shared" si="67"/>
        <v>0</v>
      </c>
      <c r="P527" s="95">
        <f t="shared" si="68"/>
        <v>0</v>
      </c>
      <c r="Q527" s="95">
        <f t="shared" si="69"/>
        <v>0</v>
      </c>
      <c r="R527" s="100">
        <f t="shared" si="71"/>
        <v>0</v>
      </c>
    </row>
    <row r="528" spans="1:18" x14ac:dyDescent="0.25">
      <c r="A528" s="30"/>
      <c r="B528" s="30"/>
      <c r="C528" s="60"/>
      <c r="D528" s="66" t="str">
        <f>IF(C528="","",VLOOKUP(C528,PayScales!B:C,2,0))</f>
        <v/>
      </c>
      <c r="E528" s="40"/>
      <c r="F528" s="82"/>
      <c r="G528" s="41"/>
      <c r="H528" s="41"/>
      <c r="I528" s="41"/>
      <c r="J528" s="42">
        <f t="shared" si="64"/>
        <v>0</v>
      </c>
      <c r="K528" s="42">
        <f t="shared" si="65"/>
        <v>0</v>
      </c>
      <c r="L528" s="42">
        <f t="shared" si="66"/>
        <v>0</v>
      </c>
      <c r="M528" s="43">
        <f t="shared" si="70"/>
        <v>0</v>
      </c>
      <c r="O528" s="95">
        <f t="shared" si="67"/>
        <v>0</v>
      </c>
      <c r="P528" s="95">
        <f t="shared" si="68"/>
        <v>0</v>
      </c>
      <c r="Q528" s="95">
        <f t="shared" si="69"/>
        <v>0</v>
      </c>
      <c r="R528" s="100">
        <f t="shared" si="71"/>
        <v>0</v>
      </c>
    </row>
    <row r="529" spans="1:18" x14ac:dyDescent="0.25">
      <c r="A529" s="30"/>
      <c r="B529" s="30"/>
      <c r="C529" s="60"/>
      <c r="D529" s="66" t="str">
        <f>IF(C529="","",VLOOKUP(C529,PayScales!B:C,2,0))</f>
        <v/>
      </c>
      <c r="E529" s="40"/>
      <c r="F529" s="82"/>
      <c r="G529" s="41"/>
      <c r="H529" s="41"/>
      <c r="I529" s="41"/>
      <c r="J529" s="42">
        <f t="shared" si="64"/>
        <v>0</v>
      </c>
      <c r="K529" s="42">
        <f t="shared" si="65"/>
        <v>0</v>
      </c>
      <c r="L529" s="42">
        <f t="shared" si="66"/>
        <v>0</v>
      </c>
      <c r="M529" s="43">
        <f t="shared" si="70"/>
        <v>0</v>
      </c>
      <c r="O529" s="95">
        <f t="shared" si="67"/>
        <v>0</v>
      </c>
      <c r="P529" s="95">
        <f t="shared" si="68"/>
        <v>0</v>
      </c>
      <c r="Q529" s="95">
        <f t="shared" si="69"/>
        <v>0</v>
      </c>
      <c r="R529" s="100">
        <f t="shared" si="71"/>
        <v>0</v>
      </c>
    </row>
    <row r="530" spans="1:18" x14ac:dyDescent="0.25">
      <c r="A530" s="30"/>
      <c r="B530" s="30"/>
      <c r="C530" s="60"/>
      <c r="D530" s="66" t="str">
        <f>IF(C530="","",VLOOKUP(C530,PayScales!B:C,2,0))</f>
        <v/>
      </c>
      <c r="E530" s="40"/>
      <c r="F530" s="82"/>
      <c r="G530" s="41"/>
      <c r="H530" s="41"/>
      <c r="I530" s="41"/>
      <c r="J530" s="42">
        <f t="shared" si="64"/>
        <v>0</v>
      </c>
      <c r="K530" s="42">
        <f t="shared" si="65"/>
        <v>0</v>
      </c>
      <c r="L530" s="42">
        <f t="shared" si="66"/>
        <v>0</v>
      </c>
      <c r="M530" s="43">
        <f t="shared" si="70"/>
        <v>0</v>
      </c>
      <c r="O530" s="95">
        <f t="shared" si="67"/>
        <v>0</v>
      </c>
      <c r="P530" s="95">
        <f t="shared" si="68"/>
        <v>0</v>
      </c>
      <c r="Q530" s="95">
        <f t="shared" si="69"/>
        <v>0</v>
      </c>
      <c r="R530" s="100">
        <f t="shared" si="71"/>
        <v>0</v>
      </c>
    </row>
    <row r="531" spans="1:18" x14ac:dyDescent="0.25">
      <c r="A531" s="30"/>
      <c r="B531" s="30"/>
      <c r="C531" s="60"/>
      <c r="D531" s="66" t="str">
        <f>IF(C531="","",VLOOKUP(C531,PayScales!B:C,2,0))</f>
        <v/>
      </c>
      <c r="E531" s="40"/>
      <c r="F531" s="82"/>
      <c r="G531" s="41"/>
      <c r="H531" s="41"/>
      <c r="I531" s="41"/>
      <c r="J531" s="42">
        <f t="shared" si="64"/>
        <v>0</v>
      </c>
      <c r="K531" s="42">
        <f t="shared" si="65"/>
        <v>0</v>
      </c>
      <c r="L531" s="42">
        <f t="shared" si="66"/>
        <v>0</v>
      </c>
      <c r="M531" s="43">
        <f t="shared" si="70"/>
        <v>0</v>
      </c>
      <c r="O531" s="95">
        <f t="shared" si="67"/>
        <v>0</v>
      </c>
      <c r="P531" s="95">
        <f t="shared" si="68"/>
        <v>0</v>
      </c>
      <c r="Q531" s="95">
        <f t="shared" si="69"/>
        <v>0</v>
      </c>
      <c r="R531" s="100">
        <f t="shared" si="71"/>
        <v>0</v>
      </c>
    </row>
    <row r="532" spans="1:18" x14ac:dyDescent="0.25">
      <c r="A532" s="30"/>
      <c r="B532" s="30"/>
      <c r="C532" s="60"/>
      <c r="D532" s="66" t="str">
        <f>IF(C532="","",VLOOKUP(C532,PayScales!B:C,2,0))</f>
        <v/>
      </c>
      <c r="E532" s="40"/>
      <c r="F532" s="82"/>
      <c r="G532" s="41"/>
      <c r="H532" s="41"/>
      <c r="I532" s="41"/>
      <c r="J532" s="42">
        <f t="shared" si="64"/>
        <v>0</v>
      </c>
      <c r="K532" s="42">
        <f t="shared" si="65"/>
        <v>0</v>
      </c>
      <c r="L532" s="42">
        <f t="shared" si="66"/>
        <v>0</v>
      </c>
      <c r="M532" s="43">
        <f t="shared" si="70"/>
        <v>0</v>
      </c>
      <c r="O532" s="95">
        <f t="shared" si="67"/>
        <v>0</v>
      </c>
      <c r="P532" s="95">
        <f t="shared" si="68"/>
        <v>0</v>
      </c>
      <c r="Q532" s="95">
        <f t="shared" si="69"/>
        <v>0</v>
      </c>
      <c r="R532" s="100">
        <f t="shared" si="71"/>
        <v>0</v>
      </c>
    </row>
    <row r="533" spans="1:18" x14ac:dyDescent="0.25">
      <c r="A533" s="30"/>
      <c r="B533" s="30"/>
      <c r="C533" s="60"/>
      <c r="D533" s="66" t="str">
        <f>IF(C533="","",VLOOKUP(C533,PayScales!B:C,2,0))</f>
        <v/>
      </c>
      <c r="E533" s="40"/>
      <c r="F533" s="82"/>
      <c r="G533" s="41"/>
      <c r="H533" s="41"/>
      <c r="I533" s="41"/>
      <c r="J533" s="42">
        <f t="shared" si="64"/>
        <v>0</v>
      </c>
      <c r="K533" s="42">
        <f t="shared" si="65"/>
        <v>0</v>
      </c>
      <c r="L533" s="42">
        <f t="shared" si="66"/>
        <v>0</v>
      </c>
      <c r="M533" s="43">
        <f t="shared" si="70"/>
        <v>0</v>
      </c>
      <c r="O533" s="95">
        <f t="shared" si="67"/>
        <v>0</v>
      </c>
      <c r="P533" s="95">
        <f t="shared" si="68"/>
        <v>0</v>
      </c>
      <c r="Q533" s="95">
        <f t="shared" si="69"/>
        <v>0</v>
      </c>
      <c r="R533" s="100">
        <f t="shared" si="71"/>
        <v>0</v>
      </c>
    </row>
    <row r="534" spans="1:18" x14ac:dyDescent="0.25">
      <c r="A534" s="30"/>
      <c r="B534" s="30"/>
      <c r="C534" s="60"/>
      <c r="D534" s="66" t="str">
        <f>IF(C534="","",VLOOKUP(C534,PayScales!B:C,2,0))</f>
        <v/>
      </c>
      <c r="E534" s="40"/>
      <c r="F534" s="82"/>
      <c r="G534" s="41"/>
      <c r="H534" s="41"/>
      <c r="I534" s="41"/>
      <c r="J534" s="42">
        <f t="shared" si="64"/>
        <v>0</v>
      </c>
      <c r="K534" s="42">
        <f t="shared" si="65"/>
        <v>0</v>
      </c>
      <c r="L534" s="42">
        <f t="shared" si="66"/>
        <v>0</v>
      </c>
      <c r="M534" s="43">
        <f t="shared" si="70"/>
        <v>0</v>
      </c>
      <c r="O534" s="95">
        <f t="shared" si="67"/>
        <v>0</v>
      </c>
      <c r="P534" s="95">
        <f t="shared" si="68"/>
        <v>0</v>
      </c>
      <c r="Q534" s="95">
        <f t="shared" si="69"/>
        <v>0</v>
      </c>
      <c r="R534" s="100">
        <f t="shared" si="71"/>
        <v>0</v>
      </c>
    </row>
    <row r="535" spans="1:18" x14ac:dyDescent="0.25">
      <c r="A535" s="30"/>
      <c r="B535" s="30"/>
      <c r="C535" s="60"/>
      <c r="D535" s="66" t="str">
        <f>IF(C535="","",VLOOKUP(C535,PayScales!B:C,2,0))</f>
        <v/>
      </c>
      <c r="E535" s="40"/>
      <c r="F535" s="82"/>
      <c r="G535" s="41"/>
      <c r="H535" s="41"/>
      <c r="I535" s="41"/>
      <c r="J535" s="42">
        <f t="shared" si="64"/>
        <v>0</v>
      </c>
      <c r="K535" s="42">
        <f t="shared" si="65"/>
        <v>0</v>
      </c>
      <c r="L535" s="42">
        <f t="shared" si="66"/>
        <v>0</v>
      </c>
      <c r="M535" s="43">
        <f t="shared" si="70"/>
        <v>0</v>
      </c>
      <c r="O535" s="95">
        <f t="shared" si="67"/>
        <v>0</v>
      </c>
      <c r="P535" s="95">
        <f t="shared" si="68"/>
        <v>0</v>
      </c>
      <c r="Q535" s="95">
        <f t="shared" si="69"/>
        <v>0</v>
      </c>
      <c r="R535" s="100">
        <f t="shared" si="71"/>
        <v>0</v>
      </c>
    </row>
    <row r="536" spans="1:18" x14ac:dyDescent="0.25">
      <c r="A536" s="30"/>
      <c r="B536" s="30"/>
      <c r="C536" s="60"/>
      <c r="D536" s="66" t="str">
        <f>IF(C536="","",VLOOKUP(C536,PayScales!B:C,2,0))</f>
        <v/>
      </c>
      <c r="E536" s="40"/>
      <c r="F536" s="82"/>
      <c r="G536" s="41"/>
      <c r="H536" s="41"/>
      <c r="I536" s="41"/>
      <c r="J536" s="42">
        <f t="shared" si="64"/>
        <v>0</v>
      </c>
      <c r="K536" s="42">
        <f t="shared" si="65"/>
        <v>0</v>
      </c>
      <c r="L536" s="42">
        <f t="shared" si="66"/>
        <v>0</v>
      </c>
      <c r="M536" s="43">
        <f t="shared" si="70"/>
        <v>0</v>
      </c>
      <c r="O536" s="95">
        <f t="shared" si="67"/>
        <v>0</v>
      </c>
      <c r="P536" s="95">
        <f t="shared" si="68"/>
        <v>0</v>
      </c>
      <c r="Q536" s="95">
        <f t="shared" si="69"/>
        <v>0</v>
      </c>
      <c r="R536" s="100">
        <f t="shared" si="71"/>
        <v>0</v>
      </c>
    </row>
    <row r="537" spans="1:18" x14ac:dyDescent="0.25">
      <c r="A537" s="30"/>
      <c r="B537" s="30"/>
      <c r="C537" s="60"/>
      <c r="D537" s="66" t="str">
        <f>IF(C537="","",VLOOKUP(C537,PayScales!B:C,2,0))</f>
        <v/>
      </c>
      <c r="E537" s="40"/>
      <c r="F537" s="82"/>
      <c r="G537" s="41"/>
      <c r="H537" s="41"/>
      <c r="I537" s="41"/>
      <c r="J537" s="42">
        <f t="shared" si="64"/>
        <v>0</v>
      </c>
      <c r="K537" s="42">
        <f t="shared" si="65"/>
        <v>0</v>
      </c>
      <c r="L537" s="42">
        <f t="shared" si="66"/>
        <v>0</v>
      </c>
      <c r="M537" s="43">
        <f t="shared" si="70"/>
        <v>0</v>
      </c>
      <c r="O537" s="95">
        <f t="shared" si="67"/>
        <v>0</v>
      </c>
      <c r="P537" s="95">
        <f t="shared" si="68"/>
        <v>0</v>
      </c>
      <c r="Q537" s="95">
        <f t="shared" si="69"/>
        <v>0</v>
      </c>
      <c r="R537" s="100">
        <f t="shared" si="71"/>
        <v>0</v>
      </c>
    </row>
    <row r="538" spans="1:18" x14ac:dyDescent="0.25">
      <c r="A538" s="30"/>
      <c r="B538" s="30"/>
      <c r="C538" s="60"/>
      <c r="D538" s="66" t="str">
        <f>IF(C538="","",VLOOKUP(C538,PayScales!B:C,2,0))</f>
        <v/>
      </c>
      <c r="E538" s="40"/>
      <c r="F538" s="82"/>
      <c r="G538" s="41"/>
      <c r="H538" s="41"/>
      <c r="I538" s="41"/>
      <c r="J538" s="42">
        <f t="shared" si="64"/>
        <v>0</v>
      </c>
      <c r="K538" s="42">
        <f t="shared" si="65"/>
        <v>0</v>
      </c>
      <c r="L538" s="42">
        <f t="shared" si="66"/>
        <v>0</v>
      </c>
      <c r="M538" s="43">
        <f t="shared" si="70"/>
        <v>0</v>
      </c>
      <c r="O538" s="95">
        <f t="shared" si="67"/>
        <v>0</v>
      </c>
      <c r="P538" s="95">
        <f t="shared" si="68"/>
        <v>0</v>
      </c>
      <c r="Q538" s="95">
        <f t="shared" si="69"/>
        <v>0</v>
      </c>
      <c r="R538" s="100">
        <f t="shared" si="71"/>
        <v>0</v>
      </c>
    </row>
    <row r="539" spans="1:18" x14ac:dyDescent="0.25">
      <c r="A539" s="30"/>
      <c r="B539" s="30"/>
      <c r="C539" s="60"/>
      <c r="D539" s="66" t="str">
        <f>IF(C539="","",VLOOKUP(C539,PayScales!B:C,2,0))</f>
        <v/>
      </c>
      <c r="E539" s="40"/>
      <c r="F539" s="82"/>
      <c r="G539" s="41"/>
      <c r="H539" s="41"/>
      <c r="I539" s="41"/>
      <c r="J539" s="42">
        <f t="shared" si="64"/>
        <v>0</v>
      </c>
      <c r="K539" s="42">
        <f t="shared" si="65"/>
        <v>0</v>
      </c>
      <c r="L539" s="42">
        <f t="shared" si="66"/>
        <v>0</v>
      </c>
      <c r="M539" s="43">
        <f t="shared" si="70"/>
        <v>0</v>
      </c>
      <c r="O539" s="95">
        <f t="shared" si="67"/>
        <v>0</v>
      </c>
      <c r="P539" s="95">
        <f t="shared" si="68"/>
        <v>0</v>
      </c>
      <c r="Q539" s="95">
        <f t="shared" si="69"/>
        <v>0</v>
      </c>
      <c r="R539" s="100">
        <f t="shared" si="71"/>
        <v>0</v>
      </c>
    </row>
    <row r="540" spans="1:18" x14ac:dyDescent="0.25">
      <c r="A540" s="30"/>
      <c r="B540" s="30"/>
      <c r="C540" s="60"/>
      <c r="D540" s="66" t="str">
        <f>IF(C540="","",VLOOKUP(C540,PayScales!B:C,2,0))</f>
        <v/>
      </c>
      <c r="E540" s="40"/>
      <c r="F540" s="82"/>
      <c r="G540" s="41"/>
      <c r="H540" s="41"/>
      <c r="I540" s="41"/>
      <c r="J540" s="42">
        <f t="shared" si="64"/>
        <v>0</v>
      </c>
      <c r="K540" s="42">
        <f t="shared" si="65"/>
        <v>0</v>
      </c>
      <c r="L540" s="42">
        <f t="shared" si="66"/>
        <v>0</v>
      </c>
      <c r="M540" s="43">
        <f t="shared" si="70"/>
        <v>0</v>
      </c>
      <c r="O540" s="95">
        <f t="shared" si="67"/>
        <v>0</v>
      </c>
      <c r="P540" s="95">
        <f t="shared" si="68"/>
        <v>0</v>
      </c>
      <c r="Q540" s="95">
        <f t="shared" si="69"/>
        <v>0</v>
      </c>
      <c r="R540" s="100">
        <f t="shared" si="71"/>
        <v>0</v>
      </c>
    </row>
    <row r="541" spans="1:18" x14ac:dyDescent="0.25">
      <c r="A541" s="30"/>
      <c r="B541" s="30"/>
      <c r="C541" s="60"/>
      <c r="D541" s="66" t="str">
        <f>IF(C541="","",VLOOKUP(C541,PayScales!B:C,2,0))</f>
        <v/>
      </c>
      <c r="E541" s="40"/>
      <c r="F541" s="82"/>
      <c r="G541" s="41"/>
      <c r="H541" s="41"/>
      <c r="I541" s="41"/>
      <c r="J541" s="42">
        <f t="shared" si="64"/>
        <v>0</v>
      </c>
      <c r="K541" s="42">
        <f t="shared" si="65"/>
        <v>0</v>
      </c>
      <c r="L541" s="42">
        <f t="shared" si="66"/>
        <v>0</v>
      </c>
      <c r="M541" s="43">
        <f t="shared" si="70"/>
        <v>0</v>
      </c>
      <c r="O541" s="95">
        <f t="shared" si="67"/>
        <v>0</v>
      </c>
      <c r="P541" s="95">
        <f t="shared" si="68"/>
        <v>0</v>
      </c>
      <c r="Q541" s="95">
        <f t="shared" si="69"/>
        <v>0</v>
      </c>
      <c r="R541" s="100">
        <f t="shared" si="71"/>
        <v>0</v>
      </c>
    </row>
    <row r="542" spans="1:18" x14ac:dyDescent="0.25">
      <c r="A542" s="30"/>
      <c r="B542" s="30"/>
      <c r="C542" s="60"/>
      <c r="D542" s="66" t="str">
        <f>IF(C542="","",VLOOKUP(C542,PayScales!B:C,2,0))</f>
        <v/>
      </c>
      <c r="E542" s="40"/>
      <c r="F542" s="82"/>
      <c r="G542" s="41"/>
      <c r="H542" s="41"/>
      <c r="I542" s="41"/>
      <c r="J542" s="42">
        <f t="shared" si="64"/>
        <v>0</v>
      </c>
      <c r="K542" s="42">
        <f t="shared" si="65"/>
        <v>0</v>
      </c>
      <c r="L542" s="42">
        <f t="shared" si="66"/>
        <v>0</v>
      </c>
      <c r="M542" s="43">
        <f t="shared" si="70"/>
        <v>0</v>
      </c>
      <c r="O542" s="95">
        <f t="shared" si="67"/>
        <v>0</v>
      </c>
      <c r="P542" s="95">
        <f t="shared" si="68"/>
        <v>0</v>
      </c>
      <c r="Q542" s="95">
        <f t="shared" si="69"/>
        <v>0</v>
      </c>
      <c r="R542" s="100">
        <f t="shared" si="71"/>
        <v>0</v>
      </c>
    </row>
    <row r="543" spans="1:18" x14ac:dyDescent="0.25">
      <c r="A543" s="30"/>
      <c r="B543" s="30"/>
      <c r="C543" s="60"/>
      <c r="D543" s="66" t="str">
        <f>IF(C543="","",VLOOKUP(C543,PayScales!B:C,2,0))</f>
        <v/>
      </c>
      <c r="E543" s="40"/>
      <c r="F543" s="82"/>
      <c r="G543" s="41"/>
      <c r="H543" s="41"/>
      <c r="I543" s="41"/>
      <c r="J543" s="42">
        <f t="shared" si="64"/>
        <v>0</v>
      </c>
      <c r="K543" s="42">
        <f t="shared" si="65"/>
        <v>0</v>
      </c>
      <c r="L543" s="42">
        <f t="shared" si="66"/>
        <v>0</v>
      </c>
      <c r="M543" s="43">
        <f t="shared" si="70"/>
        <v>0</v>
      </c>
      <c r="O543" s="95">
        <f t="shared" si="67"/>
        <v>0</v>
      </c>
      <c r="P543" s="95">
        <f t="shared" si="68"/>
        <v>0</v>
      </c>
      <c r="Q543" s="95">
        <f t="shared" si="69"/>
        <v>0</v>
      </c>
      <c r="R543" s="100">
        <f t="shared" si="71"/>
        <v>0</v>
      </c>
    </row>
    <row r="544" spans="1:18" x14ac:dyDescent="0.25">
      <c r="A544" s="30"/>
      <c r="B544" s="30"/>
      <c r="C544" s="60"/>
      <c r="D544" s="66" t="str">
        <f>IF(C544="","",VLOOKUP(C544,PayScales!B:C,2,0))</f>
        <v/>
      </c>
      <c r="E544" s="40"/>
      <c r="F544" s="82"/>
      <c r="G544" s="41"/>
      <c r="H544" s="41"/>
      <c r="I544" s="41"/>
      <c r="J544" s="42">
        <f t="shared" si="64"/>
        <v>0</v>
      </c>
      <c r="K544" s="42">
        <f t="shared" si="65"/>
        <v>0</v>
      </c>
      <c r="L544" s="42">
        <f t="shared" si="66"/>
        <v>0</v>
      </c>
      <c r="M544" s="43">
        <f t="shared" si="70"/>
        <v>0</v>
      </c>
      <c r="O544" s="95">
        <f t="shared" si="67"/>
        <v>0</v>
      </c>
      <c r="P544" s="95">
        <f t="shared" si="68"/>
        <v>0</v>
      </c>
      <c r="Q544" s="95">
        <f t="shared" si="69"/>
        <v>0</v>
      </c>
      <c r="R544" s="100">
        <f t="shared" si="71"/>
        <v>0</v>
      </c>
    </row>
    <row r="545" spans="1:18" x14ac:dyDescent="0.25">
      <c r="A545" s="30"/>
      <c r="B545" s="30"/>
      <c r="C545" s="60"/>
      <c r="D545" s="66" t="str">
        <f>IF(C545="","",VLOOKUP(C545,PayScales!B:C,2,0))</f>
        <v/>
      </c>
      <c r="E545" s="40"/>
      <c r="F545" s="82"/>
      <c r="G545" s="41"/>
      <c r="H545" s="41"/>
      <c r="I545" s="41"/>
      <c r="J545" s="42">
        <f t="shared" si="64"/>
        <v>0</v>
      </c>
      <c r="K545" s="42">
        <f t="shared" si="65"/>
        <v>0</v>
      </c>
      <c r="L545" s="42">
        <f t="shared" si="66"/>
        <v>0</v>
      </c>
      <c r="M545" s="43">
        <f t="shared" si="70"/>
        <v>0</v>
      </c>
      <c r="O545" s="95">
        <f t="shared" si="67"/>
        <v>0</v>
      </c>
      <c r="P545" s="95">
        <f t="shared" si="68"/>
        <v>0</v>
      </c>
      <c r="Q545" s="95">
        <f t="shared" si="69"/>
        <v>0</v>
      </c>
      <c r="R545" s="100">
        <f t="shared" si="71"/>
        <v>0</v>
      </c>
    </row>
    <row r="546" spans="1:18" x14ac:dyDescent="0.25">
      <c r="A546" s="30"/>
      <c r="B546" s="30"/>
      <c r="C546" s="60"/>
      <c r="D546" s="66" t="str">
        <f>IF(C546="","",VLOOKUP(C546,PayScales!B:C,2,0))</f>
        <v/>
      </c>
      <c r="E546" s="40"/>
      <c r="F546" s="82"/>
      <c r="G546" s="41"/>
      <c r="H546" s="41"/>
      <c r="I546" s="41"/>
      <c r="J546" s="42">
        <f t="shared" si="64"/>
        <v>0</v>
      </c>
      <c r="K546" s="42">
        <f t="shared" si="65"/>
        <v>0</v>
      </c>
      <c r="L546" s="42">
        <f t="shared" si="66"/>
        <v>0</v>
      </c>
      <c r="M546" s="43">
        <f t="shared" si="70"/>
        <v>0</v>
      </c>
      <c r="O546" s="95">
        <f t="shared" si="67"/>
        <v>0</v>
      </c>
      <c r="P546" s="95">
        <f t="shared" si="68"/>
        <v>0</v>
      </c>
      <c r="Q546" s="95">
        <f t="shared" si="69"/>
        <v>0</v>
      </c>
      <c r="R546" s="100">
        <f t="shared" si="71"/>
        <v>0</v>
      </c>
    </row>
    <row r="547" spans="1:18" x14ac:dyDescent="0.25">
      <c r="A547" s="30"/>
      <c r="B547" s="30"/>
      <c r="C547" s="60"/>
      <c r="D547" s="66" t="str">
        <f>IF(C547="","",VLOOKUP(C547,PayScales!B:C,2,0))</f>
        <v/>
      </c>
      <c r="E547" s="40"/>
      <c r="F547" s="82"/>
      <c r="G547" s="41"/>
      <c r="H547" s="41"/>
      <c r="I547" s="41"/>
      <c r="J547" s="42">
        <f t="shared" si="64"/>
        <v>0</v>
      </c>
      <c r="K547" s="42">
        <f t="shared" si="65"/>
        <v>0</v>
      </c>
      <c r="L547" s="42">
        <f t="shared" si="66"/>
        <v>0</v>
      </c>
      <c r="M547" s="43">
        <f t="shared" si="70"/>
        <v>0</v>
      </c>
      <c r="O547" s="95">
        <f t="shared" si="67"/>
        <v>0</v>
      </c>
      <c r="P547" s="95">
        <f t="shared" si="68"/>
        <v>0</v>
      </c>
      <c r="Q547" s="95">
        <f t="shared" si="69"/>
        <v>0</v>
      </c>
      <c r="R547" s="100">
        <f t="shared" si="71"/>
        <v>0</v>
      </c>
    </row>
    <row r="548" spans="1:18" x14ac:dyDescent="0.25">
      <c r="A548" s="30"/>
      <c r="B548" s="30"/>
      <c r="C548" s="60"/>
      <c r="D548" s="66" t="str">
        <f>IF(C548="","",VLOOKUP(C548,PayScales!B:C,2,0))</f>
        <v/>
      </c>
      <c r="E548" s="40"/>
      <c r="F548" s="82"/>
      <c r="G548" s="41"/>
      <c r="H548" s="41"/>
      <c r="I548" s="41"/>
      <c r="J548" s="42">
        <f t="shared" si="64"/>
        <v>0</v>
      </c>
      <c r="K548" s="42">
        <f t="shared" si="65"/>
        <v>0</v>
      </c>
      <c r="L548" s="42">
        <f t="shared" si="66"/>
        <v>0</v>
      </c>
      <c r="M548" s="43">
        <f t="shared" si="70"/>
        <v>0</v>
      </c>
      <c r="O548" s="95">
        <f t="shared" si="67"/>
        <v>0</v>
      </c>
      <c r="P548" s="95">
        <f t="shared" si="68"/>
        <v>0</v>
      </c>
      <c r="Q548" s="95">
        <f t="shared" si="69"/>
        <v>0</v>
      </c>
      <c r="R548" s="100">
        <f t="shared" si="71"/>
        <v>0</v>
      </c>
    </row>
    <row r="549" spans="1:18" x14ac:dyDescent="0.25">
      <c r="A549" s="30"/>
      <c r="B549" s="30"/>
      <c r="C549" s="60"/>
      <c r="D549" s="66" t="str">
        <f>IF(C549="","",VLOOKUP(C549,PayScales!B:C,2,0))</f>
        <v/>
      </c>
      <c r="E549" s="40"/>
      <c r="F549" s="82"/>
      <c r="G549" s="41"/>
      <c r="H549" s="41"/>
      <c r="I549" s="41"/>
      <c r="J549" s="42">
        <f t="shared" si="64"/>
        <v>0</v>
      </c>
      <c r="K549" s="42">
        <f t="shared" si="65"/>
        <v>0</v>
      </c>
      <c r="L549" s="42">
        <f t="shared" si="66"/>
        <v>0</v>
      </c>
      <c r="M549" s="43">
        <f t="shared" si="70"/>
        <v>0</v>
      </c>
      <c r="O549" s="95">
        <f t="shared" si="67"/>
        <v>0</v>
      </c>
      <c r="P549" s="95">
        <f t="shared" si="68"/>
        <v>0</v>
      </c>
      <c r="Q549" s="95">
        <f t="shared" si="69"/>
        <v>0</v>
      </c>
      <c r="R549" s="100">
        <f t="shared" si="71"/>
        <v>0</v>
      </c>
    </row>
    <row r="550" spans="1:18" x14ac:dyDescent="0.25">
      <c r="A550" s="30"/>
      <c r="B550" s="30"/>
      <c r="C550" s="60"/>
      <c r="D550" s="66" t="str">
        <f>IF(C550="","",VLOOKUP(C550,PayScales!B:C,2,0))</f>
        <v/>
      </c>
      <c r="E550" s="40"/>
      <c r="F550" s="82"/>
      <c r="G550" s="41"/>
      <c r="H550" s="41"/>
      <c r="I550" s="41"/>
      <c r="J550" s="42">
        <f t="shared" si="64"/>
        <v>0</v>
      </c>
      <c r="K550" s="42">
        <f t="shared" si="65"/>
        <v>0</v>
      </c>
      <c r="L550" s="42">
        <f t="shared" si="66"/>
        <v>0</v>
      </c>
      <c r="M550" s="43">
        <f t="shared" si="70"/>
        <v>0</v>
      </c>
      <c r="O550" s="95">
        <f t="shared" si="67"/>
        <v>0</v>
      </c>
      <c r="P550" s="95">
        <f t="shared" si="68"/>
        <v>0</v>
      </c>
      <c r="Q550" s="95">
        <f t="shared" si="69"/>
        <v>0</v>
      </c>
      <c r="R550" s="100">
        <f t="shared" si="71"/>
        <v>0</v>
      </c>
    </row>
    <row r="551" spans="1:18" x14ac:dyDescent="0.25">
      <c r="A551" s="30"/>
      <c r="B551" s="30"/>
      <c r="C551" s="60"/>
      <c r="D551" s="66" t="str">
        <f>IF(C551="","",VLOOKUP(C551,PayScales!B:C,2,0))</f>
        <v/>
      </c>
      <c r="E551" s="40"/>
      <c r="F551" s="82"/>
      <c r="G551" s="41"/>
      <c r="H551" s="41"/>
      <c r="I551" s="41"/>
      <c r="J551" s="42">
        <f t="shared" si="64"/>
        <v>0</v>
      </c>
      <c r="K551" s="42">
        <f t="shared" si="65"/>
        <v>0</v>
      </c>
      <c r="L551" s="42">
        <f t="shared" si="66"/>
        <v>0</v>
      </c>
      <c r="M551" s="43">
        <f t="shared" si="70"/>
        <v>0</v>
      </c>
      <c r="O551" s="95">
        <f t="shared" si="67"/>
        <v>0</v>
      </c>
      <c r="P551" s="95">
        <f t="shared" si="68"/>
        <v>0</v>
      </c>
      <c r="Q551" s="95">
        <f t="shared" si="69"/>
        <v>0</v>
      </c>
      <c r="R551" s="100">
        <f t="shared" si="71"/>
        <v>0</v>
      </c>
    </row>
    <row r="552" spans="1:18" x14ac:dyDescent="0.25">
      <c r="A552" s="30"/>
      <c r="B552" s="30"/>
      <c r="C552" s="60"/>
      <c r="D552" s="66" t="str">
        <f>IF(C552="","",VLOOKUP(C552,PayScales!B:C,2,0))</f>
        <v/>
      </c>
      <c r="E552" s="40"/>
      <c r="F552" s="82"/>
      <c r="G552" s="41"/>
      <c r="H552" s="41"/>
      <c r="I552" s="41"/>
      <c r="J552" s="42">
        <f t="shared" si="64"/>
        <v>0</v>
      </c>
      <c r="K552" s="42">
        <f t="shared" si="65"/>
        <v>0</v>
      </c>
      <c r="L552" s="42">
        <f t="shared" si="66"/>
        <v>0</v>
      </c>
      <c r="M552" s="43">
        <f t="shared" si="70"/>
        <v>0</v>
      </c>
      <c r="O552" s="95">
        <f t="shared" si="67"/>
        <v>0</v>
      </c>
      <c r="P552" s="95">
        <f t="shared" si="68"/>
        <v>0</v>
      </c>
      <c r="Q552" s="95">
        <f t="shared" si="69"/>
        <v>0</v>
      </c>
      <c r="R552" s="100">
        <f t="shared" si="71"/>
        <v>0</v>
      </c>
    </row>
    <row r="553" spans="1:18" x14ac:dyDescent="0.25">
      <c r="A553" s="30"/>
      <c r="B553" s="30"/>
      <c r="C553" s="60"/>
      <c r="D553" s="66" t="str">
        <f>IF(C553="","",VLOOKUP(C553,PayScales!B:C,2,0))</f>
        <v/>
      </c>
      <c r="E553" s="40"/>
      <c r="F553" s="82"/>
      <c r="G553" s="41"/>
      <c r="H553" s="41"/>
      <c r="I553" s="41"/>
      <c r="J553" s="42">
        <f t="shared" si="64"/>
        <v>0</v>
      </c>
      <c r="K553" s="42">
        <f t="shared" si="65"/>
        <v>0</v>
      </c>
      <c r="L553" s="42">
        <f t="shared" si="66"/>
        <v>0</v>
      </c>
      <c r="M553" s="43">
        <f t="shared" si="70"/>
        <v>0</v>
      </c>
      <c r="O553" s="95">
        <f t="shared" si="67"/>
        <v>0</v>
      </c>
      <c r="P553" s="95">
        <f t="shared" si="68"/>
        <v>0</v>
      </c>
      <c r="Q553" s="95">
        <f t="shared" si="69"/>
        <v>0</v>
      </c>
      <c r="R553" s="100">
        <f t="shared" si="71"/>
        <v>0</v>
      </c>
    </row>
    <row r="554" spans="1:18" x14ac:dyDescent="0.25">
      <c r="A554" s="30"/>
      <c r="B554" s="30"/>
      <c r="C554" s="60"/>
      <c r="D554" s="66" t="str">
        <f>IF(C554="","",VLOOKUP(C554,PayScales!B:C,2,0))</f>
        <v/>
      </c>
      <c r="E554" s="40"/>
      <c r="F554" s="82"/>
      <c r="G554" s="41"/>
      <c r="H554" s="41"/>
      <c r="I554" s="41"/>
      <c r="J554" s="42">
        <f t="shared" si="64"/>
        <v>0</v>
      </c>
      <c r="K554" s="42">
        <f t="shared" si="65"/>
        <v>0</v>
      </c>
      <c r="L554" s="42">
        <f t="shared" si="66"/>
        <v>0</v>
      </c>
      <c r="M554" s="43">
        <f t="shared" si="70"/>
        <v>0</v>
      </c>
      <c r="O554" s="95">
        <f t="shared" si="67"/>
        <v>0</v>
      </c>
      <c r="P554" s="95">
        <f t="shared" si="68"/>
        <v>0</v>
      </c>
      <c r="Q554" s="95">
        <f t="shared" si="69"/>
        <v>0</v>
      </c>
      <c r="R554" s="100">
        <f t="shared" si="71"/>
        <v>0</v>
      </c>
    </row>
    <row r="555" spans="1:18" x14ac:dyDescent="0.25">
      <c r="A555" s="30"/>
      <c r="B555" s="30"/>
      <c r="C555" s="60"/>
      <c r="D555" s="66" t="str">
        <f>IF(C555="","",VLOOKUP(C555,PayScales!B:C,2,0))</f>
        <v/>
      </c>
      <c r="E555" s="40"/>
      <c r="F555" s="82"/>
      <c r="G555" s="41"/>
      <c r="H555" s="41"/>
      <c r="I555" s="41"/>
      <c r="J555" s="42">
        <f t="shared" si="64"/>
        <v>0</v>
      </c>
      <c r="K555" s="42">
        <f t="shared" si="65"/>
        <v>0</v>
      </c>
      <c r="L555" s="42">
        <f t="shared" si="66"/>
        <v>0</v>
      </c>
      <c r="M555" s="43">
        <f t="shared" si="70"/>
        <v>0</v>
      </c>
      <c r="O555" s="95">
        <f t="shared" si="67"/>
        <v>0</v>
      </c>
      <c r="P555" s="95">
        <f t="shared" si="68"/>
        <v>0</v>
      </c>
      <c r="Q555" s="95">
        <f t="shared" si="69"/>
        <v>0</v>
      </c>
      <c r="R555" s="100">
        <f t="shared" si="71"/>
        <v>0</v>
      </c>
    </row>
    <row r="556" spans="1:18" x14ac:dyDescent="0.25">
      <c r="A556" s="30"/>
      <c r="B556" s="30"/>
      <c r="C556" s="60"/>
      <c r="D556" s="66" t="str">
        <f>IF(C556="","",VLOOKUP(C556,PayScales!B:C,2,0))</f>
        <v/>
      </c>
      <c r="E556" s="40"/>
      <c r="F556" s="82"/>
      <c r="G556" s="41"/>
      <c r="H556" s="41"/>
      <c r="I556" s="41"/>
      <c r="J556" s="42">
        <f t="shared" si="64"/>
        <v>0</v>
      </c>
      <c r="K556" s="42">
        <f t="shared" si="65"/>
        <v>0</v>
      </c>
      <c r="L556" s="42">
        <f t="shared" si="66"/>
        <v>0</v>
      </c>
      <c r="M556" s="43">
        <f t="shared" si="70"/>
        <v>0</v>
      </c>
      <c r="O556" s="95">
        <f t="shared" si="67"/>
        <v>0</v>
      </c>
      <c r="P556" s="95">
        <f t="shared" si="68"/>
        <v>0</v>
      </c>
      <c r="Q556" s="95">
        <f t="shared" si="69"/>
        <v>0</v>
      </c>
      <c r="R556" s="100">
        <f t="shared" si="71"/>
        <v>0</v>
      </c>
    </row>
    <row r="557" spans="1:18" x14ac:dyDescent="0.25">
      <c r="A557" s="30"/>
      <c r="B557" s="30"/>
      <c r="C557" s="60"/>
      <c r="D557" s="66" t="str">
        <f>IF(C557="","",VLOOKUP(C557,PayScales!B:C,2,0))</f>
        <v/>
      </c>
      <c r="E557" s="40"/>
      <c r="F557" s="82"/>
      <c r="G557" s="41"/>
      <c r="H557" s="41"/>
      <c r="I557" s="41"/>
      <c r="J557" s="42">
        <f t="shared" si="64"/>
        <v>0</v>
      </c>
      <c r="K557" s="42">
        <f t="shared" si="65"/>
        <v>0</v>
      </c>
      <c r="L557" s="42">
        <f t="shared" si="66"/>
        <v>0</v>
      </c>
      <c r="M557" s="43">
        <f t="shared" si="70"/>
        <v>0</v>
      </c>
      <c r="O557" s="95">
        <f t="shared" si="67"/>
        <v>0</v>
      </c>
      <c r="P557" s="95">
        <f t="shared" si="68"/>
        <v>0</v>
      </c>
      <c r="Q557" s="95">
        <f t="shared" si="69"/>
        <v>0</v>
      </c>
      <c r="R557" s="100">
        <f t="shared" si="71"/>
        <v>0</v>
      </c>
    </row>
    <row r="558" spans="1:18" x14ac:dyDescent="0.25">
      <c r="A558" s="30"/>
      <c r="B558" s="30"/>
      <c r="C558" s="60"/>
      <c r="D558" s="66" t="str">
        <f>IF(C558="","",VLOOKUP(C558,PayScales!B:C,2,0))</f>
        <v/>
      </c>
      <c r="E558" s="40"/>
      <c r="F558" s="82"/>
      <c r="G558" s="41"/>
      <c r="H558" s="41"/>
      <c r="I558" s="41"/>
      <c r="J558" s="42">
        <f t="shared" si="64"/>
        <v>0</v>
      </c>
      <c r="K558" s="42">
        <f t="shared" si="65"/>
        <v>0</v>
      </c>
      <c r="L558" s="42">
        <f t="shared" si="66"/>
        <v>0</v>
      </c>
      <c r="M558" s="43">
        <f t="shared" si="70"/>
        <v>0</v>
      </c>
      <c r="O558" s="95">
        <f t="shared" si="67"/>
        <v>0</v>
      </c>
      <c r="P558" s="95">
        <f t="shared" si="68"/>
        <v>0</v>
      </c>
      <c r="Q558" s="95">
        <f t="shared" si="69"/>
        <v>0</v>
      </c>
      <c r="R558" s="100">
        <f t="shared" si="71"/>
        <v>0</v>
      </c>
    </row>
    <row r="559" spans="1:18" x14ac:dyDescent="0.25">
      <c r="A559" s="30"/>
      <c r="B559" s="30"/>
      <c r="C559" s="60"/>
      <c r="D559" s="66" t="str">
        <f>IF(C559="","",VLOOKUP(C559,PayScales!B:C,2,0))</f>
        <v/>
      </c>
      <c r="E559" s="40"/>
      <c r="F559" s="82"/>
      <c r="G559" s="41"/>
      <c r="H559" s="41"/>
      <c r="I559" s="41"/>
      <c r="J559" s="42">
        <f t="shared" si="64"/>
        <v>0</v>
      </c>
      <c r="K559" s="42">
        <f t="shared" si="65"/>
        <v>0</v>
      </c>
      <c r="L559" s="42">
        <f t="shared" si="66"/>
        <v>0</v>
      </c>
      <c r="M559" s="43">
        <f t="shared" si="70"/>
        <v>0</v>
      </c>
      <c r="O559" s="95">
        <f t="shared" si="67"/>
        <v>0</v>
      </c>
      <c r="P559" s="95">
        <f t="shared" si="68"/>
        <v>0</v>
      </c>
      <c r="Q559" s="95">
        <f t="shared" si="69"/>
        <v>0</v>
      </c>
      <c r="R559" s="100">
        <f t="shared" si="71"/>
        <v>0</v>
      </c>
    </row>
    <row r="560" spans="1:18" x14ac:dyDescent="0.25">
      <c r="A560" s="30"/>
      <c r="B560" s="30"/>
      <c r="C560" s="60"/>
      <c r="D560" s="66" t="str">
        <f>IF(C560="","",VLOOKUP(C560,PayScales!B:C,2,0))</f>
        <v/>
      </c>
      <c r="E560" s="40"/>
      <c r="F560" s="82"/>
      <c r="G560" s="41"/>
      <c r="H560" s="41"/>
      <c r="I560" s="41"/>
      <c r="J560" s="42">
        <f t="shared" si="64"/>
        <v>0</v>
      </c>
      <c r="K560" s="42">
        <f t="shared" si="65"/>
        <v>0</v>
      </c>
      <c r="L560" s="42">
        <f t="shared" si="66"/>
        <v>0</v>
      </c>
      <c r="M560" s="43">
        <f t="shared" si="70"/>
        <v>0</v>
      </c>
      <c r="O560" s="95">
        <f t="shared" si="67"/>
        <v>0</v>
      </c>
      <c r="P560" s="95">
        <f t="shared" si="68"/>
        <v>0</v>
      </c>
      <c r="Q560" s="95">
        <f t="shared" si="69"/>
        <v>0</v>
      </c>
      <c r="R560" s="100">
        <f t="shared" si="71"/>
        <v>0</v>
      </c>
    </row>
    <row r="561" spans="1:18" x14ac:dyDescent="0.25">
      <c r="A561" s="30"/>
      <c r="B561" s="30"/>
      <c r="C561" s="60"/>
      <c r="D561" s="66" t="str">
        <f>IF(C561="","",VLOOKUP(C561,PayScales!B:C,2,0))</f>
        <v/>
      </c>
      <c r="E561" s="40"/>
      <c r="F561" s="82"/>
      <c r="G561" s="41"/>
      <c r="H561" s="41"/>
      <c r="I561" s="41"/>
      <c r="J561" s="42">
        <f t="shared" si="64"/>
        <v>0</v>
      </c>
      <c r="K561" s="42">
        <f t="shared" si="65"/>
        <v>0</v>
      </c>
      <c r="L561" s="42">
        <f t="shared" si="66"/>
        <v>0</v>
      </c>
      <c r="M561" s="43">
        <f t="shared" si="70"/>
        <v>0</v>
      </c>
      <c r="O561" s="95">
        <f t="shared" si="67"/>
        <v>0</v>
      </c>
      <c r="P561" s="95">
        <f t="shared" si="68"/>
        <v>0</v>
      </c>
      <c r="Q561" s="95">
        <f t="shared" si="69"/>
        <v>0</v>
      </c>
      <c r="R561" s="100">
        <f t="shared" si="71"/>
        <v>0</v>
      </c>
    </row>
    <row r="562" spans="1:18" x14ac:dyDescent="0.25">
      <c r="A562" s="30"/>
      <c r="B562" s="30"/>
      <c r="C562" s="60"/>
      <c r="D562" s="66" t="str">
        <f>IF(C562="","",VLOOKUP(C562,PayScales!B:C,2,0))</f>
        <v/>
      </c>
      <c r="E562" s="40"/>
      <c r="F562" s="82"/>
      <c r="G562" s="41"/>
      <c r="H562" s="41"/>
      <c r="I562" s="41"/>
      <c r="J562" s="42">
        <f t="shared" si="64"/>
        <v>0</v>
      </c>
      <c r="K562" s="42">
        <f t="shared" si="65"/>
        <v>0</v>
      </c>
      <c r="L562" s="42">
        <f t="shared" si="66"/>
        <v>0</v>
      </c>
      <c r="M562" s="43">
        <f t="shared" si="70"/>
        <v>0</v>
      </c>
      <c r="O562" s="95">
        <f t="shared" si="67"/>
        <v>0</v>
      </c>
      <c r="P562" s="95">
        <f t="shared" si="68"/>
        <v>0</v>
      </c>
      <c r="Q562" s="95">
        <f t="shared" si="69"/>
        <v>0</v>
      </c>
      <c r="R562" s="100">
        <f t="shared" si="71"/>
        <v>0</v>
      </c>
    </row>
    <row r="563" spans="1:18" x14ac:dyDescent="0.25">
      <c r="A563" s="30"/>
      <c r="B563" s="30"/>
      <c r="C563" s="60"/>
      <c r="D563" s="66" t="str">
        <f>IF(C563="","",VLOOKUP(C563,PayScales!B:C,2,0))</f>
        <v/>
      </c>
      <c r="E563" s="40"/>
      <c r="F563" s="82"/>
      <c r="G563" s="41"/>
      <c r="H563" s="41"/>
      <c r="I563" s="41"/>
      <c r="J563" s="42">
        <f t="shared" si="64"/>
        <v>0</v>
      </c>
      <c r="K563" s="42">
        <f t="shared" si="65"/>
        <v>0</v>
      </c>
      <c r="L563" s="42">
        <f t="shared" si="66"/>
        <v>0</v>
      </c>
      <c r="M563" s="43">
        <f t="shared" si="70"/>
        <v>0</v>
      </c>
      <c r="O563" s="95">
        <f t="shared" si="67"/>
        <v>0</v>
      </c>
      <c r="P563" s="95">
        <f t="shared" si="68"/>
        <v>0</v>
      </c>
      <c r="Q563" s="95">
        <f t="shared" si="69"/>
        <v>0</v>
      </c>
      <c r="R563" s="100">
        <f t="shared" si="71"/>
        <v>0</v>
      </c>
    </row>
    <row r="564" spans="1:18" x14ac:dyDescent="0.25">
      <c r="A564" s="30"/>
      <c r="B564" s="30"/>
      <c r="C564" s="60"/>
      <c r="D564" s="66" t="str">
        <f>IF(C564="","",VLOOKUP(C564,PayScales!B:C,2,0))</f>
        <v/>
      </c>
      <c r="E564" s="40"/>
      <c r="F564" s="82"/>
      <c r="G564" s="41"/>
      <c r="H564" s="41"/>
      <c r="I564" s="41"/>
      <c r="J564" s="42">
        <f t="shared" si="64"/>
        <v>0</v>
      </c>
      <c r="K564" s="42">
        <f t="shared" si="65"/>
        <v>0</v>
      </c>
      <c r="L564" s="42">
        <f t="shared" si="66"/>
        <v>0</v>
      </c>
      <c r="M564" s="43">
        <f t="shared" si="70"/>
        <v>0</v>
      </c>
      <c r="O564" s="95">
        <f t="shared" si="67"/>
        <v>0</v>
      </c>
      <c r="P564" s="95">
        <f t="shared" si="68"/>
        <v>0</v>
      </c>
      <c r="Q564" s="95">
        <f t="shared" si="69"/>
        <v>0</v>
      </c>
      <c r="R564" s="100">
        <f t="shared" si="71"/>
        <v>0</v>
      </c>
    </row>
    <row r="565" spans="1:18" x14ac:dyDescent="0.25">
      <c r="A565" s="30"/>
      <c r="B565" s="30"/>
      <c r="C565" s="60"/>
      <c r="D565" s="66" t="str">
        <f>IF(C565="","",VLOOKUP(C565,PayScales!B:C,2,0))</f>
        <v/>
      </c>
      <c r="E565" s="40"/>
      <c r="F565" s="82"/>
      <c r="G565" s="41"/>
      <c r="H565" s="41"/>
      <c r="I565" s="41"/>
      <c r="J565" s="42">
        <f t="shared" si="64"/>
        <v>0</v>
      </c>
      <c r="K565" s="42">
        <f t="shared" si="65"/>
        <v>0</v>
      </c>
      <c r="L565" s="42">
        <f t="shared" si="66"/>
        <v>0</v>
      </c>
      <c r="M565" s="43">
        <f t="shared" si="70"/>
        <v>0</v>
      </c>
      <c r="O565" s="95">
        <f t="shared" si="67"/>
        <v>0</v>
      </c>
      <c r="P565" s="95">
        <f t="shared" si="68"/>
        <v>0</v>
      </c>
      <c r="Q565" s="95">
        <f t="shared" si="69"/>
        <v>0</v>
      </c>
      <c r="R565" s="100">
        <f t="shared" si="71"/>
        <v>0</v>
      </c>
    </row>
    <row r="566" spans="1:18" x14ac:dyDescent="0.25">
      <c r="A566" s="30"/>
      <c r="B566" s="30"/>
      <c r="C566" s="60"/>
      <c r="D566" s="66" t="str">
        <f>IF(C566="","",VLOOKUP(C566,PayScales!B:C,2,0))</f>
        <v/>
      </c>
      <c r="E566" s="40"/>
      <c r="F566" s="82"/>
      <c r="G566" s="41"/>
      <c r="H566" s="41"/>
      <c r="I566" s="41"/>
      <c r="J566" s="42">
        <f t="shared" si="64"/>
        <v>0</v>
      </c>
      <c r="K566" s="42">
        <f t="shared" si="65"/>
        <v>0</v>
      </c>
      <c r="L566" s="42">
        <f t="shared" si="66"/>
        <v>0</v>
      </c>
      <c r="M566" s="43">
        <f t="shared" si="70"/>
        <v>0</v>
      </c>
      <c r="O566" s="95">
        <f t="shared" si="67"/>
        <v>0</v>
      </c>
      <c r="P566" s="95">
        <f t="shared" si="68"/>
        <v>0</v>
      </c>
      <c r="Q566" s="95">
        <f t="shared" si="69"/>
        <v>0</v>
      </c>
      <c r="R566" s="100">
        <f t="shared" si="71"/>
        <v>0</v>
      </c>
    </row>
    <row r="567" spans="1:18" x14ac:dyDescent="0.25">
      <c r="A567" s="30"/>
      <c r="B567" s="30"/>
      <c r="C567" s="60"/>
      <c r="D567" s="66" t="str">
        <f>IF(C567="","",VLOOKUP(C567,PayScales!B:C,2,0))</f>
        <v/>
      </c>
      <c r="E567" s="40"/>
      <c r="F567" s="82"/>
      <c r="G567" s="41"/>
      <c r="H567" s="41"/>
      <c r="I567" s="41"/>
      <c r="J567" s="42">
        <f t="shared" si="64"/>
        <v>0</v>
      </c>
      <c r="K567" s="42">
        <f t="shared" si="65"/>
        <v>0</v>
      </c>
      <c r="L567" s="42">
        <f t="shared" si="66"/>
        <v>0</v>
      </c>
      <c r="M567" s="43">
        <f t="shared" si="70"/>
        <v>0</v>
      </c>
      <c r="O567" s="95">
        <f t="shared" si="67"/>
        <v>0</v>
      </c>
      <c r="P567" s="95">
        <f t="shared" si="68"/>
        <v>0</v>
      </c>
      <c r="Q567" s="95">
        <f t="shared" si="69"/>
        <v>0</v>
      </c>
      <c r="R567" s="100">
        <f t="shared" si="71"/>
        <v>0</v>
      </c>
    </row>
    <row r="568" spans="1:18" x14ac:dyDescent="0.25">
      <c r="A568" s="30"/>
      <c r="B568" s="30"/>
      <c r="C568" s="60"/>
      <c r="D568" s="66" t="str">
        <f>IF(C568="","",VLOOKUP(C568,PayScales!B:C,2,0))</f>
        <v/>
      </c>
      <c r="E568" s="40"/>
      <c r="F568" s="82"/>
      <c r="G568" s="41"/>
      <c r="H568" s="41"/>
      <c r="I568" s="41"/>
      <c r="J568" s="42">
        <f t="shared" si="64"/>
        <v>0</v>
      </c>
      <c r="K568" s="42">
        <f t="shared" si="65"/>
        <v>0</v>
      </c>
      <c r="L568" s="42">
        <f t="shared" si="66"/>
        <v>0</v>
      </c>
      <c r="M568" s="43">
        <f t="shared" si="70"/>
        <v>0</v>
      </c>
      <c r="O568" s="95">
        <f t="shared" si="67"/>
        <v>0</v>
      </c>
      <c r="P568" s="95">
        <f t="shared" si="68"/>
        <v>0</v>
      </c>
      <c r="Q568" s="95">
        <f t="shared" si="69"/>
        <v>0</v>
      </c>
      <c r="R568" s="100">
        <f t="shared" si="71"/>
        <v>0</v>
      </c>
    </row>
    <row r="569" spans="1:18" x14ac:dyDescent="0.25">
      <c r="A569" s="30"/>
      <c r="B569" s="30"/>
      <c r="C569" s="60"/>
      <c r="D569" s="66" t="str">
        <f>IF(C569="","",VLOOKUP(C569,PayScales!B:C,2,0))</f>
        <v/>
      </c>
      <c r="E569" s="40"/>
      <c r="F569" s="82"/>
      <c r="G569" s="41"/>
      <c r="H569" s="41"/>
      <c r="I569" s="41"/>
      <c r="J569" s="42">
        <f t="shared" si="64"/>
        <v>0</v>
      </c>
      <c r="K569" s="42">
        <f t="shared" si="65"/>
        <v>0</v>
      </c>
      <c r="L569" s="42">
        <f t="shared" si="66"/>
        <v>0</v>
      </c>
      <c r="M569" s="43">
        <f t="shared" si="70"/>
        <v>0</v>
      </c>
      <c r="O569" s="95">
        <f t="shared" si="67"/>
        <v>0</v>
      </c>
      <c r="P569" s="95">
        <f t="shared" si="68"/>
        <v>0</v>
      </c>
      <c r="Q569" s="95">
        <f t="shared" si="69"/>
        <v>0</v>
      </c>
      <c r="R569" s="100">
        <f t="shared" si="71"/>
        <v>0</v>
      </c>
    </row>
    <row r="570" spans="1:18" x14ac:dyDescent="0.25">
      <c r="A570" s="30"/>
      <c r="B570" s="30"/>
      <c r="C570" s="60"/>
      <c r="D570" s="66" t="str">
        <f>IF(C570="","",VLOOKUP(C570,PayScales!B:C,2,0))</f>
        <v/>
      </c>
      <c r="E570" s="40"/>
      <c r="F570" s="82"/>
      <c r="G570" s="41"/>
      <c r="H570" s="41"/>
      <c r="I570" s="41"/>
      <c r="J570" s="42">
        <f t="shared" si="64"/>
        <v>0</v>
      </c>
      <c r="K570" s="42">
        <f t="shared" si="65"/>
        <v>0</v>
      </c>
      <c r="L570" s="42">
        <f t="shared" si="66"/>
        <v>0</v>
      </c>
      <c r="M570" s="43">
        <f t="shared" si="70"/>
        <v>0</v>
      </c>
      <c r="O570" s="95">
        <f t="shared" si="67"/>
        <v>0</v>
      </c>
      <c r="P570" s="95">
        <f t="shared" si="68"/>
        <v>0</v>
      </c>
      <c r="Q570" s="95">
        <f t="shared" si="69"/>
        <v>0</v>
      </c>
      <c r="R570" s="100">
        <f t="shared" si="71"/>
        <v>0</v>
      </c>
    </row>
    <row r="571" spans="1:18" x14ac:dyDescent="0.25">
      <c r="A571" s="30"/>
      <c r="B571" s="30"/>
      <c r="C571" s="60"/>
      <c r="D571" s="66" t="str">
        <f>IF(C571="","",VLOOKUP(C571,PayScales!B:C,2,0))</f>
        <v/>
      </c>
      <c r="E571" s="40"/>
      <c r="F571" s="82"/>
      <c r="G571" s="41"/>
      <c r="H571" s="41"/>
      <c r="I571" s="41"/>
      <c r="J571" s="42">
        <f t="shared" si="64"/>
        <v>0</v>
      </c>
      <c r="K571" s="42">
        <f t="shared" si="65"/>
        <v>0</v>
      </c>
      <c r="L571" s="42">
        <f t="shared" si="66"/>
        <v>0</v>
      </c>
      <c r="M571" s="43">
        <f t="shared" si="70"/>
        <v>0</v>
      </c>
      <c r="O571" s="95">
        <f t="shared" si="67"/>
        <v>0</v>
      </c>
      <c r="P571" s="95">
        <f t="shared" si="68"/>
        <v>0</v>
      </c>
      <c r="Q571" s="95">
        <f t="shared" si="69"/>
        <v>0</v>
      </c>
      <c r="R571" s="100">
        <f t="shared" si="71"/>
        <v>0</v>
      </c>
    </row>
    <row r="572" spans="1:18" x14ac:dyDescent="0.25">
      <c r="A572" s="30"/>
      <c r="B572" s="30"/>
      <c r="C572" s="60"/>
      <c r="D572" s="66" t="str">
        <f>IF(C572="","",VLOOKUP(C572,PayScales!B:C,2,0))</f>
        <v/>
      </c>
      <c r="E572" s="40"/>
      <c r="F572" s="82"/>
      <c r="G572" s="41"/>
      <c r="H572" s="41"/>
      <c r="I572" s="41"/>
      <c r="J572" s="42">
        <f t="shared" si="64"/>
        <v>0</v>
      </c>
      <c r="K572" s="42">
        <f t="shared" si="65"/>
        <v>0</v>
      </c>
      <c r="L572" s="42">
        <f t="shared" si="66"/>
        <v>0</v>
      </c>
      <c r="M572" s="43">
        <f t="shared" si="70"/>
        <v>0</v>
      </c>
      <c r="O572" s="95">
        <f t="shared" si="67"/>
        <v>0</v>
      </c>
      <c r="P572" s="95">
        <f t="shared" si="68"/>
        <v>0</v>
      </c>
      <c r="Q572" s="95">
        <f t="shared" si="69"/>
        <v>0</v>
      </c>
      <c r="R572" s="100">
        <f t="shared" si="71"/>
        <v>0</v>
      </c>
    </row>
    <row r="573" spans="1:18" x14ac:dyDescent="0.25">
      <c r="A573" s="30"/>
      <c r="B573" s="30"/>
      <c r="C573" s="60"/>
      <c r="D573" s="66" t="str">
        <f>IF(C573="","",VLOOKUP(C573,PayScales!B:C,2,0))</f>
        <v/>
      </c>
      <c r="E573" s="40"/>
      <c r="F573" s="82"/>
      <c r="G573" s="41"/>
      <c r="H573" s="41"/>
      <c r="I573" s="41"/>
      <c r="J573" s="42">
        <f t="shared" si="64"/>
        <v>0</v>
      </c>
      <c r="K573" s="42">
        <f t="shared" si="65"/>
        <v>0</v>
      </c>
      <c r="L573" s="42">
        <f t="shared" si="66"/>
        <v>0</v>
      </c>
      <c r="M573" s="43">
        <f t="shared" si="70"/>
        <v>0</v>
      </c>
      <c r="O573" s="95">
        <f t="shared" si="67"/>
        <v>0</v>
      </c>
      <c r="P573" s="95">
        <f t="shared" si="68"/>
        <v>0</v>
      </c>
      <c r="Q573" s="95">
        <f t="shared" si="69"/>
        <v>0</v>
      </c>
      <c r="R573" s="100">
        <f t="shared" si="71"/>
        <v>0</v>
      </c>
    </row>
    <row r="574" spans="1:18" x14ac:dyDescent="0.25">
      <c r="A574" s="30"/>
      <c r="B574" s="30"/>
      <c r="C574" s="60"/>
      <c r="D574" s="66" t="str">
        <f>IF(C574="","",VLOOKUP(C574,PayScales!B:C,2,0))</f>
        <v/>
      </c>
      <c r="E574" s="40"/>
      <c r="F574" s="82"/>
      <c r="G574" s="41"/>
      <c r="H574" s="41"/>
      <c r="I574" s="41"/>
      <c r="J574" s="42">
        <f t="shared" si="64"/>
        <v>0</v>
      </c>
      <c r="K574" s="42">
        <f t="shared" si="65"/>
        <v>0</v>
      </c>
      <c r="L574" s="42">
        <f t="shared" si="66"/>
        <v>0</v>
      </c>
      <c r="M574" s="43">
        <f t="shared" si="70"/>
        <v>0</v>
      </c>
      <c r="O574" s="95">
        <f t="shared" si="67"/>
        <v>0</v>
      </c>
      <c r="P574" s="95">
        <f t="shared" si="68"/>
        <v>0</v>
      </c>
      <c r="Q574" s="95">
        <f t="shared" si="69"/>
        <v>0</v>
      </c>
      <c r="R574" s="100">
        <f t="shared" si="71"/>
        <v>0</v>
      </c>
    </row>
    <row r="575" spans="1:18" x14ac:dyDescent="0.25">
      <c r="A575" s="30"/>
      <c r="B575" s="30"/>
      <c r="C575" s="60"/>
      <c r="D575" s="66" t="str">
        <f>IF(C575="","",VLOOKUP(C575,PayScales!B:C,2,0))</f>
        <v/>
      </c>
      <c r="E575" s="40"/>
      <c r="F575" s="82"/>
      <c r="G575" s="41"/>
      <c r="H575" s="41"/>
      <c r="I575" s="41"/>
      <c r="J575" s="42">
        <f t="shared" si="64"/>
        <v>0</v>
      </c>
      <c r="K575" s="42">
        <f t="shared" si="65"/>
        <v>0</v>
      </c>
      <c r="L575" s="42">
        <f t="shared" si="66"/>
        <v>0</v>
      </c>
      <c r="M575" s="43">
        <f t="shared" si="70"/>
        <v>0</v>
      </c>
      <c r="O575" s="95">
        <f t="shared" si="67"/>
        <v>0</v>
      </c>
      <c r="P575" s="95">
        <f t="shared" si="68"/>
        <v>0</v>
      </c>
      <c r="Q575" s="95">
        <f t="shared" si="69"/>
        <v>0</v>
      </c>
      <c r="R575" s="100">
        <f t="shared" si="71"/>
        <v>0</v>
      </c>
    </row>
    <row r="576" spans="1:18" x14ac:dyDescent="0.25">
      <c r="A576" s="30"/>
      <c r="B576" s="30"/>
      <c r="C576" s="60"/>
      <c r="D576" s="66" t="str">
        <f>IF(C576="","",VLOOKUP(C576,PayScales!B:C,2,0))</f>
        <v/>
      </c>
      <c r="E576" s="40"/>
      <c r="F576" s="82"/>
      <c r="G576" s="41"/>
      <c r="H576" s="41"/>
      <c r="I576" s="41"/>
      <c r="J576" s="42">
        <f t="shared" si="64"/>
        <v>0</v>
      </c>
      <c r="K576" s="42">
        <f t="shared" si="65"/>
        <v>0</v>
      </c>
      <c r="L576" s="42">
        <f t="shared" si="66"/>
        <v>0</v>
      </c>
      <c r="M576" s="43">
        <f t="shared" si="70"/>
        <v>0</v>
      </c>
      <c r="O576" s="95">
        <f t="shared" si="67"/>
        <v>0</v>
      </c>
      <c r="P576" s="95">
        <f t="shared" si="68"/>
        <v>0</v>
      </c>
      <c r="Q576" s="95">
        <f t="shared" si="69"/>
        <v>0</v>
      </c>
      <c r="R576" s="100">
        <f t="shared" si="71"/>
        <v>0</v>
      </c>
    </row>
    <row r="577" spans="1:18" x14ac:dyDescent="0.25">
      <c r="A577" s="30"/>
      <c r="B577" s="30"/>
      <c r="C577" s="60"/>
      <c r="D577" s="66" t="str">
        <f>IF(C577="","",VLOOKUP(C577,PayScales!B:C,2,0))</f>
        <v/>
      </c>
      <c r="E577" s="40"/>
      <c r="F577" s="82"/>
      <c r="G577" s="41"/>
      <c r="H577" s="41"/>
      <c r="I577" s="41"/>
      <c r="J577" s="42">
        <f t="shared" si="64"/>
        <v>0</v>
      </c>
      <c r="K577" s="42">
        <f t="shared" si="65"/>
        <v>0</v>
      </c>
      <c r="L577" s="42">
        <f t="shared" si="66"/>
        <v>0</v>
      </c>
      <c r="M577" s="43">
        <f t="shared" si="70"/>
        <v>0</v>
      </c>
      <c r="O577" s="95">
        <f t="shared" si="67"/>
        <v>0</v>
      </c>
      <c r="P577" s="95">
        <f t="shared" si="68"/>
        <v>0</v>
      </c>
      <c r="Q577" s="95">
        <f t="shared" si="69"/>
        <v>0</v>
      </c>
      <c r="R577" s="100">
        <f t="shared" si="71"/>
        <v>0</v>
      </c>
    </row>
    <row r="578" spans="1:18" x14ac:dyDescent="0.25">
      <c r="A578" s="30"/>
      <c r="B578" s="30"/>
      <c r="C578" s="60"/>
      <c r="D578" s="66" t="str">
        <f>IF(C578="","",VLOOKUP(C578,PayScales!B:C,2,0))</f>
        <v/>
      </c>
      <c r="E578" s="40"/>
      <c r="F578" s="82"/>
      <c r="G578" s="41"/>
      <c r="H578" s="41"/>
      <c r="I578" s="41"/>
      <c r="J578" s="42">
        <f t="shared" si="64"/>
        <v>0</v>
      </c>
      <c r="K578" s="42">
        <f t="shared" si="65"/>
        <v>0</v>
      </c>
      <c r="L578" s="42">
        <f t="shared" si="66"/>
        <v>0</v>
      </c>
      <c r="M578" s="43">
        <f t="shared" si="70"/>
        <v>0</v>
      </c>
      <c r="O578" s="95">
        <f t="shared" si="67"/>
        <v>0</v>
      </c>
      <c r="P578" s="95">
        <f t="shared" si="68"/>
        <v>0</v>
      </c>
      <c r="Q578" s="95">
        <f t="shared" si="69"/>
        <v>0</v>
      </c>
      <c r="R578" s="100">
        <f t="shared" si="71"/>
        <v>0</v>
      </c>
    </row>
    <row r="579" spans="1:18" x14ac:dyDescent="0.25">
      <c r="A579" s="30"/>
      <c r="B579" s="30"/>
      <c r="C579" s="60"/>
      <c r="D579" s="66" t="str">
        <f>IF(C579="","",VLOOKUP(C579,PayScales!B:C,2,0))</f>
        <v/>
      </c>
      <c r="E579" s="40"/>
      <c r="F579" s="82"/>
      <c r="G579" s="41"/>
      <c r="H579" s="41"/>
      <c r="I579" s="41"/>
      <c r="J579" s="42">
        <f t="shared" si="64"/>
        <v>0</v>
      </c>
      <c r="K579" s="42">
        <f t="shared" si="65"/>
        <v>0</v>
      </c>
      <c r="L579" s="42">
        <f t="shared" si="66"/>
        <v>0</v>
      </c>
      <c r="M579" s="43">
        <f t="shared" si="70"/>
        <v>0</v>
      </c>
      <c r="O579" s="95">
        <f t="shared" si="67"/>
        <v>0</v>
      </c>
      <c r="P579" s="95">
        <f t="shared" si="68"/>
        <v>0</v>
      </c>
      <c r="Q579" s="95">
        <f t="shared" si="69"/>
        <v>0</v>
      </c>
      <c r="R579" s="100">
        <f t="shared" si="71"/>
        <v>0</v>
      </c>
    </row>
    <row r="580" spans="1:18" x14ac:dyDescent="0.25">
      <c r="A580" s="30"/>
      <c r="B580" s="30"/>
      <c r="C580" s="60"/>
      <c r="D580" s="66" t="str">
        <f>IF(C580="","",VLOOKUP(C580,PayScales!B:C,2,0))</f>
        <v/>
      </c>
      <c r="E580" s="40"/>
      <c r="F580" s="82"/>
      <c r="G580" s="41"/>
      <c r="H580" s="41"/>
      <c r="I580" s="41"/>
      <c r="J580" s="42">
        <f t="shared" ref="J580:J643" si="72">IF(C580="",0,(G580*(VLOOKUP(C580,Rates,5,FALSE)))*(VLOOKUP(F580,Frequency,2,FALSE)))</f>
        <v>0</v>
      </c>
      <c r="K580" s="42">
        <f t="shared" ref="K580:K643" si="73">IF(C580="",0,(H580*(VLOOKUP(C580,Rates,6,FALSE)))*(VLOOKUP(F580,Frequency,2,FALSE)))</f>
        <v>0</v>
      </c>
      <c r="L580" s="42">
        <f t="shared" ref="L580:L643" si="74">IF(C580="",0,(I580*(VLOOKUP(C580,Rates,7,FALSE)))*(VLOOKUP(F580,Frequency,2,FALSE)))</f>
        <v>0</v>
      </c>
      <c r="M580" s="43">
        <f t="shared" si="70"/>
        <v>0</v>
      </c>
      <c r="O580" s="95">
        <f t="shared" ref="O580:O643" si="75">IF($C580="",0,G580*(VLOOKUP($F580,Frequency,2,FALSE)))</f>
        <v>0</v>
      </c>
      <c r="P580" s="95">
        <f t="shared" ref="P580:P643" si="76">IF($C580="",0,H580*(VLOOKUP($F580,Frequency,2,FALSE)))</f>
        <v>0</v>
      </c>
      <c r="Q580" s="95">
        <f t="shared" ref="Q580:Q643" si="77">IF($C580="",0,I580*(VLOOKUP($F580,Frequency,2,FALSE)))</f>
        <v>0</v>
      </c>
      <c r="R580" s="100">
        <f t="shared" si="71"/>
        <v>0</v>
      </c>
    </row>
    <row r="581" spans="1:18" x14ac:dyDescent="0.25">
      <c r="A581" s="30"/>
      <c r="B581" s="30"/>
      <c r="C581" s="60"/>
      <c r="D581" s="66" t="str">
        <f>IF(C581="","",VLOOKUP(C581,PayScales!B:C,2,0))</f>
        <v/>
      </c>
      <c r="E581" s="40"/>
      <c r="F581" s="82"/>
      <c r="G581" s="41"/>
      <c r="H581" s="41"/>
      <c r="I581" s="41"/>
      <c r="J581" s="42">
        <f t="shared" si="72"/>
        <v>0</v>
      </c>
      <c r="K581" s="42">
        <f t="shared" si="73"/>
        <v>0</v>
      </c>
      <c r="L581" s="42">
        <f t="shared" si="74"/>
        <v>0</v>
      </c>
      <c r="M581" s="43">
        <f t="shared" ref="M581:M644" si="78">SUM(J581:L581)</f>
        <v>0</v>
      </c>
      <c r="O581" s="95">
        <f t="shared" si="75"/>
        <v>0</v>
      </c>
      <c r="P581" s="95">
        <f t="shared" si="76"/>
        <v>0</v>
      </c>
      <c r="Q581" s="95">
        <f t="shared" si="77"/>
        <v>0</v>
      </c>
      <c r="R581" s="100">
        <f t="shared" ref="R581:R644" si="79">((O581*7.5)*60)+(P581*60)+Q581</f>
        <v>0</v>
      </c>
    </row>
    <row r="582" spans="1:18" x14ac:dyDescent="0.25">
      <c r="A582" s="30"/>
      <c r="B582" s="30"/>
      <c r="C582" s="60"/>
      <c r="D582" s="66" t="str">
        <f>IF(C582="","",VLOOKUP(C582,PayScales!B:C,2,0))</f>
        <v/>
      </c>
      <c r="E582" s="40"/>
      <c r="F582" s="82"/>
      <c r="G582" s="41"/>
      <c r="H582" s="41"/>
      <c r="I582" s="41"/>
      <c r="J582" s="42">
        <f t="shared" si="72"/>
        <v>0</v>
      </c>
      <c r="K582" s="42">
        <f t="shared" si="73"/>
        <v>0</v>
      </c>
      <c r="L582" s="42">
        <f t="shared" si="74"/>
        <v>0</v>
      </c>
      <c r="M582" s="43">
        <f t="shared" si="78"/>
        <v>0</v>
      </c>
      <c r="O582" s="95">
        <f t="shared" si="75"/>
        <v>0</v>
      </c>
      <c r="P582" s="95">
        <f t="shared" si="76"/>
        <v>0</v>
      </c>
      <c r="Q582" s="95">
        <f t="shared" si="77"/>
        <v>0</v>
      </c>
      <c r="R582" s="100">
        <f t="shared" si="79"/>
        <v>0</v>
      </c>
    </row>
    <row r="583" spans="1:18" x14ac:dyDescent="0.25">
      <c r="A583" s="30"/>
      <c r="B583" s="30"/>
      <c r="C583" s="60"/>
      <c r="D583" s="66" t="str">
        <f>IF(C583="","",VLOOKUP(C583,PayScales!B:C,2,0))</f>
        <v/>
      </c>
      <c r="E583" s="40"/>
      <c r="F583" s="82"/>
      <c r="G583" s="41"/>
      <c r="H583" s="41"/>
      <c r="I583" s="41"/>
      <c r="J583" s="42">
        <f t="shared" si="72"/>
        <v>0</v>
      </c>
      <c r="K583" s="42">
        <f t="shared" si="73"/>
        <v>0</v>
      </c>
      <c r="L583" s="42">
        <f t="shared" si="74"/>
        <v>0</v>
      </c>
      <c r="M583" s="43">
        <f t="shared" si="78"/>
        <v>0</v>
      </c>
      <c r="O583" s="95">
        <f t="shared" si="75"/>
        <v>0</v>
      </c>
      <c r="P583" s="95">
        <f t="shared" si="76"/>
        <v>0</v>
      </c>
      <c r="Q583" s="95">
        <f t="shared" si="77"/>
        <v>0</v>
      </c>
      <c r="R583" s="100">
        <f t="shared" si="79"/>
        <v>0</v>
      </c>
    </row>
    <row r="584" spans="1:18" x14ac:dyDescent="0.25">
      <c r="A584" s="30"/>
      <c r="B584" s="30"/>
      <c r="C584" s="60"/>
      <c r="D584" s="66" t="str">
        <f>IF(C584="","",VLOOKUP(C584,PayScales!B:C,2,0))</f>
        <v/>
      </c>
      <c r="E584" s="40"/>
      <c r="F584" s="82"/>
      <c r="G584" s="41"/>
      <c r="H584" s="41"/>
      <c r="I584" s="41"/>
      <c r="J584" s="42">
        <f t="shared" si="72"/>
        <v>0</v>
      </c>
      <c r="K584" s="42">
        <f t="shared" si="73"/>
        <v>0</v>
      </c>
      <c r="L584" s="42">
        <f t="shared" si="74"/>
        <v>0</v>
      </c>
      <c r="M584" s="43">
        <f t="shared" si="78"/>
        <v>0</v>
      </c>
      <c r="O584" s="95">
        <f t="shared" si="75"/>
        <v>0</v>
      </c>
      <c r="P584" s="95">
        <f t="shared" si="76"/>
        <v>0</v>
      </c>
      <c r="Q584" s="95">
        <f t="shared" si="77"/>
        <v>0</v>
      </c>
      <c r="R584" s="100">
        <f t="shared" si="79"/>
        <v>0</v>
      </c>
    </row>
    <row r="585" spans="1:18" x14ac:dyDescent="0.25">
      <c r="A585" s="30"/>
      <c r="B585" s="30"/>
      <c r="C585" s="60"/>
      <c r="D585" s="66" t="str">
        <f>IF(C585="","",VLOOKUP(C585,PayScales!B:C,2,0))</f>
        <v/>
      </c>
      <c r="E585" s="40"/>
      <c r="F585" s="82"/>
      <c r="G585" s="41"/>
      <c r="H585" s="41"/>
      <c r="I585" s="41"/>
      <c r="J585" s="42">
        <f t="shared" si="72"/>
        <v>0</v>
      </c>
      <c r="K585" s="42">
        <f t="shared" si="73"/>
        <v>0</v>
      </c>
      <c r="L585" s="42">
        <f t="shared" si="74"/>
        <v>0</v>
      </c>
      <c r="M585" s="43">
        <f t="shared" si="78"/>
        <v>0</v>
      </c>
      <c r="O585" s="95">
        <f t="shared" si="75"/>
        <v>0</v>
      </c>
      <c r="P585" s="95">
        <f t="shared" si="76"/>
        <v>0</v>
      </c>
      <c r="Q585" s="95">
        <f t="shared" si="77"/>
        <v>0</v>
      </c>
      <c r="R585" s="100">
        <f t="shared" si="79"/>
        <v>0</v>
      </c>
    </row>
    <row r="586" spans="1:18" x14ac:dyDescent="0.25">
      <c r="A586" s="30"/>
      <c r="B586" s="30"/>
      <c r="C586" s="60"/>
      <c r="D586" s="66" t="str">
        <f>IF(C586="","",VLOOKUP(C586,PayScales!B:C,2,0))</f>
        <v/>
      </c>
      <c r="E586" s="40"/>
      <c r="F586" s="82"/>
      <c r="G586" s="41"/>
      <c r="H586" s="41"/>
      <c r="I586" s="41"/>
      <c r="J586" s="42">
        <f t="shared" si="72"/>
        <v>0</v>
      </c>
      <c r="K586" s="42">
        <f t="shared" si="73"/>
        <v>0</v>
      </c>
      <c r="L586" s="42">
        <f t="shared" si="74"/>
        <v>0</v>
      </c>
      <c r="M586" s="43">
        <f t="shared" si="78"/>
        <v>0</v>
      </c>
      <c r="O586" s="95">
        <f t="shared" si="75"/>
        <v>0</v>
      </c>
      <c r="P586" s="95">
        <f t="shared" si="76"/>
        <v>0</v>
      </c>
      <c r="Q586" s="95">
        <f t="shared" si="77"/>
        <v>0</v>
      </c>
      <c r="R586" s="100">
        <f t="shared" si="79"/>
        <v>0</v>
      </c>
    </row>
    <row r="587" spans="1:18" x14ac:dyDescent="0.25">
      <c r="A587" s="30"/>
      <c r="B587" s="30"/>
      <c r="C587" s="60"/>
      <c r="D587" s="66" t="str">
        <f>IF(C587="","",VLOOKUP(C587,PayScales!B:C,2,0))</f>
        <v/>
      </c>
      <c r="E587" s="40"/>
      <c r="F587" s="82"/>
      <c r="G587" s="41"/>
      <c r="H587" s="41"/>
      <c r="I587" s="41"/>
      <c r="J587" s="42">
        <f t="shared" si="72"/>
        <v>0</v>
      </c>
      <c r="K587" s="42">
        <f t="shared" si="73"/>
        <v>0</v>
      </c>
      <c r="L587" s="42">
        <f t="shared" si="74"/>
        <v>0</v>
      </c>
      <c r="M587" s="43">
        <f t="shared" si="78"/>
        <v>0</v>
      </c>
      <c r="O587" s="95">
        <f t="shared" si="75"/>
        <v>0</v>
      </c>
      <c r="P587" s="95">
        <f t="shared" si="76"/>
        <v>0</v>
      </c>
      <c r="Q587" s="95">
        <f t="shared" si="77"/>
        <v>0</v>
      </c>
      <c r="R587" s="100">
        <f t="shared" si="79"/>
        <v>0</v>
      </c>
    </row>
    <row r="588" spans="1:18" x14ac:dyDescent="0.25">
      <c r="A588" s="30"/>
      <c r="B588" s="30"/>
      <c r="C588" s="60"/>
      <c r="D588" s="66" t="str">
        <f>IF(C588="","",VLOOKUP(C588,PayScales!B:C,2,0))</f>
        <v/>
      </c>
      <c r="E588" s="40"/>
      <c r="F588" s="82"/>
      <c r="G588" s="41"/>
      <c r="H588" s="41"/>
      <c r="I588" s="41"/>
      <c r="J588" s="42">
        <f t="shared" si="72"/>
        <v>0</v>
      </c>
      <c r="K588" s="42">
        <f t="shared" si="73"/>
        <v>0</v>
      </c>
      <c r="L588" s="42">
        <f t="shared" si="74"/>
        <v>0</v>
      </c>
      <c r="M588" s="43">
        <f t="shared" si="78"/>
        <v>0</v>
      </c>
      <c r="O588" s="95">
        <f t="shared" si="75"/>
        <v>0</v>
      </c>
      <c r="P588" s="95">
        <f t="shared" si="76"/>
        <v>0</v>
      </c>
      <c r="Q588" s="95">
        <f t="shared" si="77"/>
        <v>0</v>
      </c>
      <c r="R588" s="100">
        <f t="shared" si="79"/>
        <v>0</v>
      </c>
    </row>
    <row r="589" spans="1:18" x14ac:dyDescent="0.25">
      <c r="A589" s="30"/>
      <c r="B589" s="30"/>
      <c r="C589" s="60"/>
      <c r="D589" s="66" t="str">
        <f>IF(C589="","",VLOOKUP(C589,PayScales!B:C,2,0))</f>
        <v/>
      </c>
      <c r="E589" s="40"/>
      <c r="F589" s="82"/>
      <c r="G589" s="41"/>
      <c r="H589" s="41"/>
      <c r="I589" s="41"/>
      <c r="J589" s="42">
        <f t="shared" si="72"/>
        <v>0</v>
      </c>
      <c r="K589" s="42">
        <f t="shared" si="73"/>
        <v>0</v>
      </c>
      <c r="L589" s="42">
        <f t="shared" si="74"/>
        <v>0</v>
      </c>
      <c r="M589" s="43">
        <f t="shared" si="78"/>
        <v>0</v>
      </c>
      <c r="O589" s="95">
        <f t="shared" si="75"/>
        <v>0</v>
      </c>
      <c r="P589" s="95">
        <f t="shared" si="76"/>
        <v>0</v>
      </c>
      <c r="Q589" s="95">
        <f t="shared" si="77"/>
        <v>0</v>
      </c>
      <c r="R589" s="100">
        <f t="shared" si="79"/>
        <v>0</v>
      </c>
    </row>
    <row r="590" spans="1:18" x14ac:dyDescent="0.25">
      <c r="A590" s="30"/>
      <c r="B590" s="30"/>
      <c r="C590" s="60"/>
      <c r="D590" s="66" t="str">
        <f>IF(C590="","",VLOOKUP(C590,PayScales!B:C,2,0))</f>
        <v/>
      </c>
      <c r="E590" s="40"/>
      <c r="F590" s="82"/>
      <c r="G590" s="41"/>
      <c r="H590" s="41"/>
      <c r="I590" s="41"/>
      <c r="J590" s="42">
        <f t="shared" si="72"/>
        <v>0</v>
      </c>
      <c r="K590" s="42">
        <f t="shared" si="73"/>
        <v>0</v>
      </c>
      <c r="L590" s="42">
        <f t="shared" si="74"/>
        <v>0</v>
      </c>
      <c r="M590" s="43">
        <f t="shared" si="78"/>
        <v>0</v>
      </c>
      <c r="O590" s="95">
        <f t="shared" si="75"/>
        <v>0</v>
      </c>
      <c r="P590" s="95">
        <f t="shared" si="76"/>
        <v>0</v>
      </c>
      <c r="Q590" s="95">
        <f t="shared" si="77"/>
        <v>0</v>
      </c>
      <c r="R590" s="100">
        <f t="shared" si="79"/>
        <v>0</v>
      </c>
    </row>
    <row r="591" spans="1:18" x14ac:dyDescent="0.25">
      <c r="A591" s="30"/>
      <c r="B591" s="30"/>
      <c r="C591" s="60"/>
      <c r="D591" s="66" t="str">
        <f>IF(C591="","",VLOOKUP(C591,PayScales!B:C,2,0))</f>
        <v/>
      </c>
      <c r="E591" s="40"/>
      <c r="F591" s="82"/>
      <c r="G591" s="41"/>
      <c r="H591" s="41"/>
      <c r="I591" s="41"/>
      <c r="J591" s="42">
        <f t="shared" si="72"/>
        <v>0</v>
      </c>
      <c r="K591" s="42">
        <f t="shared" si="73"/>
        <v>0</v>
      </c>
      <c r="L591" s="42">
        <f t="shared" si="74"/>
        <v>0</v>
      </c>
      <c r="M591" s="43">
        <f t="shared" si="78"/>
        <v>0</v>
      </c>
      <c r="O591" s="95">
        <f t="shared" si="75"/>
        <v>0</v>
      </c>
      <c r="P591" s="95">
        <f t="shared" si="76"/>
        <v>0</v>
      </c>
      <c r="Q591" s="95">
        <f t="shared" si="77"/>
        <v>0</v>
      </c>
      <c r="R591" s="100">
        <f t="shared" si="79"/>
        <v>0</v>
      </c>
    </row>
    <row r="592" spans="1:18" x14ac:dyDescent="0.25">
      <c r="A592" s="30"/>
      <c r="B592" s="30"/>
      <c r="C592" s="60"/>
      <c r="D592" s="66" t="str">
        <f>IF(C592="","",VLOOKUP(C592,PayScales!B:C,2,0))</f>
        <v/>
      </c>
      <c r="E592" s="40"/>
      <c r="F592" s="82"/>
      <c r="G592" s="41"/>
      <c r="H592" s="41"/>
      <c r="I592" s="41"/>
      <c r="J592" s="42">
        <f t="shared" si="72"/>
        <v>0</v>
      </c>
      <c r="K592" s="42">
        <f t="shared" si="73"/>
        <v>0</v>
      </c>
      <c r="L592" s="42">
        <f t="shared" si="74"/>
        <v>0</v>
      </c>
      <c r="M592" s="43">
        <f t="shared" si="78"/>
        <v>0</v>
      </c>
      <c r="O592" s="95">
        <f t="shared" si="75"/>
        <v>0</v>
      </c>
      <c r="P592" s="95">
        <f t="shared" si="76"/>
        <v>0</v>
      </c>
      <c r="Q592" s="95">
        <f t="shared" si="77"/>
        <v>0</v>
      </c>
      <c r="R592" s="100">
        <f t="shared" si="79"/>
        <v>0</v>
      </c>
    </row>
    <row r="593" spans="1:18" x14ac:dyDescent="0.25">
      <c r="A593" s="30"/>
      <c r="B593" s="30"/>
      <c r="C593" s="60"/>
      <c r="D593" s="66" t="str">
        <f>IF(C593="","",VLOOKUP(C593,PayScales!B:C,2,0))</f>
        <v/>
      </c>
      <c r="E593" s="40"/>
      <c r="F593" s="82"/>
      <c r="G593" s="41"/>
      <c r="H593" s="41"/>
      <c r="I593" s="41"/>
      <c r="J593" s="42">
        <f t="shared" si="72"/>
        <v>0</v>
      </c>
      <c r="K593" s="42">
        <f t="shared" si="73"/>
        <v>0</v>
      </c>
      <c r="L593" s="42">
        <f t="shared" si="74"/>
        <v>0</v>
      </c>
      <c r="M593" s="43">
        <f t="shared" si="78"/>
        <v>0</v>
      </c>
      <c r="O593" s="95">
        <f t="shared" si="75"/>
        <v>0</v>
      </c>
      <c r="P593" s="95">
        <f t="shared" si="76"/>
        <v>0</v>
      </c>
      <c r="Q593" s="95">
        <f t="shared" si="77"/>
        <v>0</v>
      </c>
      <c r="R593" s="100">
        <f t="shared" si="79"/>
        <v>0</v>
      </c>
    </row>
    <row r="594" spans="1:18" x14ac:dyDescent="0.25">
      <c r="A594" s="30"/>
      <c r="B594" s="30"/>
      <c r="C594" s="60"/>
      <c r="D594" s="66" t="str">
        <f>IF(C594="","",VLOOKUP(C594,PayScales!B:C,2,0))</f>
        <v/>
      </c>
      <c r="E594" s="40"/>
      <c r="F594" s="82"/>
      <c r="G594" s="41"/>
      <c r="H594" s="41"/>
      <c r="I594" s="41"/>
      <c r="J594" s="42">
        <f t="shared" si="72"/>
        <v>0</v>
      </c>
      <c r="K594" s="42">
        <f t="shared" si="73"/>
        <v>0</v>
      </c>
      <c r="L594" s="42">
        <f t="shared" si="74"/>
        <v>0</v>
      </c>
      <c r="M594" s="43">
        <f t="shared" si="78"/>
        <v>0</v>
      </c>
      <c r="O594" s="95">
        <f t="shared" si="75"/>
        <v>0</v>
      </c>
      <c r="P594" s="95">
        <f t="shared" si="76"/>
        <v>0</v>
      </c>
      <c r="Q594" s="95">
        <f t="shared" si="77"/>
        <v>0</v>
      </c>
      <c r="R594" s="100">
        <f t="shared" si="79"/>
        <v>0</v>
      </c>
    </row>
    <row r="595" spans="1:18" x14ac:dyDescent="0.25">
      <c r="A595" s="30"/>
      <c r="B595" s="30"/>
      <c r="C595" s="60"/>
      <c r="D595" s="66" t="str">
        <f>IF(C595="","",VLOOKUP(C595,PayScales!B:C,2,0))</f>
        <v/>
      </c>
      <c r="E595" s="40"/>
      <c r="F595" s="82"/>
      <c r="G595" s="41"/>
      <c r="H595" s="41"/>
      <c r="I595" s="41"/>
      <c r="J595" s="42">
        <f t="shared" si="72"/>
        <v>0</v>
      </c>
      <c r="K595" s="42">
        <f t="shared" si="73"/>
        <v>0</v>
      </c>
      <c r="L595" s="42">
        <f t="shared" si="74"/>
        <v>0</v>
      </c>
      <c r="M595" s="43">
        <f t="shared" si="78"/>
        <v>0</v>
      </c>
      <c r="O595" s="95">
        <f t="shared" si="75"/>
        <v>0</v>
      </c>
      <c r="P595" s="95">
        <f t="shared" si="76"/>
        <v>0</v>
      </c>
      <c r="Q595" s="95">
        <f t="shared" si="77"/>
        <v>0</v>
      </c>
      <c r="R595" s="100">
        <f t="shared" si="79"/>
        <v>0</v>
      </c>
    </row>
    <row r="596" spans="1:18" x14ac:dyDescent="0.25">
      <c r="A596" s="30"/>
      <c r="B596" s="30"/>
      <c r="C596" s="60"/>
      <c r="D596" s="66" t="str">
        <f>IF(C596="","",VLOOKUP(C596,PayScales!B:C,2,0))</f>
        <v/>
      </c>
      <c r="E596" s="40"/>
      <c r="F596" s="82"/>
      <c r="G596" s="41"/>
      <c r="H596" s="41"/>
      <c r="I596" s="41"/>
      <c r="J596" s="42">
        <f t="shared" si="72"/>
        <v>0</v>
      </c>
      <c r="K596" s="42">
        <f t="shared" si="73"/>
        <v>0</v>
      </c>
      <c r="L596" s="42">
        <f t="shared" si="74"/>
        <v>0</v>
      </c>
      <c r="M596" s="43">
        <f t="shared" si="78"/>
        <v>0</v>
      </c>
      <c r="O596" s="95">
        <f t="shared" si="75"/>
        <v>0</v>
      </c>
      <c r="P596" s="95">
        <f t="shared" si="76"/>
        <v>0</v>
      </c>
      <c r="Q596" s="95">
        <f t="shared" si="77"/>
        <v>0</v>
      </c>
      <c r="R596" s="100">
        <f t="shared" si="79"/>
        <v>0</v>
      </c>
    </row>
    <row r="597" spans="1:18" x14ac:dyDescent="0.25">
      <c r="A597" s="30"/>
      <c r="B597" s="30"/>
      <c r="C597" s="60"/>
      <c r="D597" s="66" t="str">
        <f>IF(C597="","",VLOOKUP(C597,PayScales!B:C,2,0))</f>
        <v/>
      </c>
      <c r="E597" s="40"/>
      <c r="F597" s="82"/>
      <c r="G597" s="41"/>
      <c r="H597" s="41"/>
      <c r="I597" s="41"/>
      <c r="J597" s="42">
        <f t="shared" si="72"/>
        <v>0</v>
      </c>
      <c r="K597" s="42">
        <f t="shared" si="73"/>
        <v>0</v>
      </c>
      <c r="L597" s="42">
        <f t="shared" si="74"/>
        <v>0</v>
      </c>
      <c r="M597" s="43">
        <f t="shared" si="78"/>
        <v>0</v>
      </c>
      <c r="O597" s="95">
        <f t="shared" si="75"/>
        <v>0</v>
      </c>
      <c r="P597" s="95">
        <f t="shared" si="76"/>
        <v>0</v>
      </c>
      <c r="Q597" s="95">
        <f t="shared" si="77"/>
        <v>0</v>
      </c>
      <c r="R597" s="100">
        <f t="shared" si="79"/>
        <v>0</v>
      </c>
    </row>
    <row r="598" spans="1:18" x14ac:dyDescent="0.25">
      <c r="A598" s="30"/>
      <c r="B598" s="30"/>
      <c r="C598" s="60"/>
      <c r="D598" s="66" t="str">
        <f>IF(C598="","",VLOOKUP(C598,PayScales!B:C,2,0))</f>
        <v/>
      </c>
      <c r="E598" s="40"/>
      <c r="F598" s="82"/>
      <c r="G598" s="41"/>
      <c r="H598" s="41"/>
      <c r="I598" s="41"/>
      <c r="J598" s="42">
        <f t="shared" si="72"/>
        <v>0</v>
      </c>
      <c r="K598" s="42">
        <f t="shared" si="73"/>
        <v>0</v>
      </c>
      <c r="L598" s="42">
        <f t="shared" si="74"/>
        <v>0</v>
      </c>
      <c r="M598" s="43">
        <f t="shared" si="78"/>
        <v>0</v>
      </c>
      <c r="O598" s="95">
        <f t="shared" si="75"/>
        <v>0</v>
      </c>
      <c r="P598" s="95">
        <f t="shared" si="76"/>
        <v>0</v>
      </c>
      <c r="Q598" s="95">
        <f t="shared" si="77"/>
        <v>0</v>
      </c>
      <c r="R598" s="100">
        <f t="shared" si="79"/>
        <v>0</v>
      </c>
    </row>
    <row r="599" spans="1:18" x14ac:dyDescent="0.25">
      <c r="A599" s="30"/>
      <c r="B599" s="30"/>
      <c r="C599" s="60"/>
      <c r="D599" s="66" t="str">
        <f>IF(C599="","",VLOOKUP(C599,PayScales!B:C,2,0))</f>
        <v/>
      </c>
      <c r="E599" s="40"/>
      <c r="F599" s="82"/>
      <c r="G599" s="41"/>
      <c r="H599" s="41"/>
      <c r="I599" s="41"/>
      <c r="J599" s="42">
        <f t="shared" si="72"/>
        <v>0</v>
      </c>
      <c r="K599" s="42">
        <f t="shared" si="73"/>
        <v>0</v>
      </c>
      <c r="L599" s="42">
        <f t="shared" si="74"/>
        <v>0</v>
      </c>
      <c r="M599" s="43">
        <f t="shared" si="78"/>
        <v>0</v>
      </c>
      <c r="O599" s="95">
        <f t="shared" si="75"/>
        <v>0</v>
      </c>
      <c r="P599" s="95">
        <f t="shared" si="76"/>
        <v>0</v>
      </c>
      <c r="Q599" s="95">
        <f t="shared" si="77"/>
        <v>0</v>
      </c>
      <c r="R599" s="100">
        <f t="shared" si="79"/>
        <v>0</v>
      </c>
    </row>
    <row r="600" spans="1:18" x14ac:dyDescent="0.25">
      <c r="A600" s="30"/>
      <c r="B600" s="30"/>
      <c r="C600" s="60"/>
      <c r="D600" s="66" t="str">
        <f>IF(C600="","",VLOOKUP(C600,PayScales!B:C,2,0))</f>
        <v/>
      </c>
      <c r="E600" s="40"/>
      <c r="F600" s="82"/>
      <c r="G600" s="41"/>
      <c r="H600" s="41"/>
      <c r="I600" s="41"/>
      <c r="J600" s="42">
        <f t="shared" si="72"/>
        <v>0</v>
      </c>
      <c r="K600" s="42">
        <f t="shared" si="73"/>
        <v>0</v>
      </c>
      <c r="L600" s="42">
        <f t="shared" si="74"/>
        <v>0</v>
      </c>
      <c r="M600" s="43">
        <f t="shared" si="78"/>
        <v>0</v>
      </c>
      <c r="O600" s="95">
        <f t="shared" si="75"/>
        <v>0</v>
      </c>
      <c r="P600" s="95">
        <f t="shared" si="76"/>
        <v>0</v>
      </c>
      <c r="Q600" s="95">
        <f t="shared" si="77"/>
        <v>0</v>
      </c>
      <c r="R600" s="100">
        <f t="shared" si="79"/>
        <v>0</v>
      </c>
    </row>
    <row r="601" spans="1:18" x14ac:dyDescent="0.25">
      <c r="A601" s="30"/>
      <c r="B601" s="30"/>
      <c r="C601" s="60"/>
      <c r="D601" s="66" t="str">
        <f>IF(C601="","",VLOOKUP(C601,PayScales!B:C,2,0))</f>
        <v/>
      </c>
      <c r="E601" s="40"/>
      <c r="F601" s="82"/>
      <c r="G601" s="41"/>
      <c r="H601" s="41"/>
      <c r="I601" s="41"/>
      <c r="J601" s="42">
        <f t="shared" si="72"/>
        <v>0</v>
      </c>
      <c r="K601" s="42">
        <f t="shared" si="73"/>
        <v>0</v>
      </c>
      <c r="L601" s="42">
        <f t="shared" si="74"/>
        <v>0</v>
      </c>
      <c r="M601" s="43">
        <f t="shared" si="78"/>
        <v>0</v>
      </c>
      <c r="O601" s="95">
        <f t="shared" si="75"/>
        <v>0</v>
      </c>
      <c r="P601" s="95">
        <f t="shared" si="76"/>
        <v>0</v>
      </c>
      <c r="Q601" s="95">
        <f t="shared" si="77"/>
        <v>0</v>
      </c>
      <c r="R601" s="100">
        <f t="shared" si="79"/>
        <v>0</v>
      </c>
    </row>
    <row r="602" spans="1:18" x14ac:dyDescent="0.25">
      <c r="A602" s="30"/>
      <c r="B602" s="30"/>
      <c r="C602" s="60"/>
      <c r="D602" s="66" t="str">
        <f>IF(C602="","",VLOOKUP(C602,PayScales!B:C,2,0))</f>
        <v/>
      </c>
      <c r="E602" s="40"/>
      <c r="F602" s="82"/>
      <c r="G602" s="41"/>
      <c r="H602" s="41"/>
      <c r="I602" s="41"/>
      <c r="J602" s="42">
        <f t="shared" si="72"/>
        <v>0</v>
      </c>
      <c r="K602" s="42">
        <f t="shared" si="73"/>
        <v>0</v>
      </c>
      <c r="L602" s="42">
        <f t="shared" si="74"/>
        <v>0</v>
      </c>
      <c r="M602" s="43">
        <f t="shared" si="78"/>
        <v>0</v>
      </c>
      <c r="O602" s="95">
        <f t="shared" si="75"/>
        <v>0</v>
      </c>
      <c r="P602" s="95">
        <f t="shared" si="76"/>
        <v>0</v>
      </c>
      <c r="Q602" s="95">
        <f t="shared" si="77"/>
        <v>0</v>
      </c>
      <c r="R602" s="100">
        <f t="shared" si="79"/>
        <v>0</v>
      </c>
    </row>
    <row r="603" spans="1:18" x14ac:dyDescent="0.25">
      <c r="A603" s="30"/>
      <c r="B603" s="30"/>
      <c r="C603" s="60"/>
      <c r="D603" s="66" t="str">
        <f>IF(C603="","",VLOOKUP(C603,PayScales!B:C,2,0))</f>
        <v/>
      </c>
      <c r="E603" s="40"/>
      <c r="F603" s="82"/>
      <c r="G603" s="41"/>
      <c r="H603" s="41"/>
      <c r="I603" s="41"/>
      <c r="J603" s="42">
        <f t="shared" si="72"/>
        <v>0</v>
      </c>
      <c r="K603" s="42">
        <f t="shared" si="73"/>
        <v>0</v>
      </c>
      <c r="L603" s="42">
        <f t="shared" si="74"/>
        <v>0</v>
      </c>
      <c r="M603" s="43">
        <f t="shared" si="78"/>
        <v>0</v>
      </c>
      <c r="O603" s="95">
        <f t="shared" si="75"/>
        <v>0</v>
      </c>
      <c r="P603" s="95">
        <f t="shared" si="76"/>
        <v>0</v>
      </c>
      <c r="Q603" s="95">
        <f t="shared" si="77"/>
        <v>0</v>
      </c>
      <c r="R603" s="100">
        <f t="shared" si="79"/>
        <v>0</v>
      </c>
    </row>
    <row r="604" spans="1:18" x14ac:dyDescent="0.25">
      <c r="A604" s="30"/>
      <c r="B604" s="30"/>
      <c r="C604" s="60"/>
      <c r="D604" s="66" t="str">
        <f>IF(C604="","",VLOOKUP(C604,PayScales!B:C,2,0))</f>
        <v/>
      </c>
      <c r="E604" s="40"/>
      <c r="F604" s="82"/>
      <c r="G604" s="41"/>
      <c r="H604" s="41"/>
      <c r="I604" s="41"/>
      <c r="J604" s="42">
        <f t="shared" si="72"/>
        <v>0</v>
      </c>
      <c r="K604" s="42">
        <f t="shared" si="73"/>
        <v>0</v>
      </c>
      <c r="L604" s="42">
        <f t="shared" si="74"/>
        <v>0</v>
      </c>
      <c r="M604" s="43">
        <f t="shared" si="78"/>
        <v>0</v>
      </c>
      <c r="O604" s="95">
        <f t="shared" si="75"/>
        <v>0</v>
      </c>
      <c r="P604" s="95">
        <f t="shared" si="76"/>
        <v>0</v>
      </c>
      <c r="Q604" s="95">
        <f t="shared" si="77"/>
        <v>0</v>
      </c>
      <c r="R604" s="100">
        <f t="shared" si="79"/>
        <v>0</v>
      </c>
    </row>
    <row r="605" spans="1:18" x14ac:dyDescent="0.25">
      <c r="A605" s="30"/>
      <c r="B605" s="30"/>
      <c r="C605" s="60"/>
      <c r="D605" s="66" t="str">
        <f>IF(C605="","",VLOOKUP(C605,PayScales!B:C,2,0))</f>
        <v/>
      </c>
      <c r="E605" s="40"/>
      <c r="F605" s="82"/>
      <c r="G605" s="41"/>
      <c r="H605" s="41"/>
      <c r="I605" s="41"/>
      <c r="J605" s="42">
        <f t="shared" si="72"/>
        <v>0</v>
      </c>
      <c r="K605" s="42">
        <f t="shared" si="73"/>
        <v>0</v>
      </c>
      <c r="L605" s="42">
        <f t="shared" si="74"/>
        <v>0</v>
      </c>
      <c r="M605" s="43">
        <f t="shared" si="78"/>
        <v>0</v>
      </c>
      <c r="O605" s="95">
        <f t="shared" si="75"/>
        <v>0</v>
      </c>
      <c r="P605" s="95">
        <f t="shared" si="76"/>
        <v>0</v>
      </c>
      <c r="Q605" s="95">
        <f t="shared" si="77"/>
        <v>0</v>
      </c>
      <c r="R605" s="100">
        <f t="shared" si="79"/>
        <v>0</v>
      </c>
    </row>
    <row r="606" spans="1:18" x14ac:dyDescent="0.25">
      <c r="A606" s="30"/>
      <c r="B606" s="30"/>
      <c r="C606" s="60"/>
      <c r="D606" s="66" t="str">
        <f>IF(C606="","",VLOOKUP(C606,PayScales!B:C,2,0))</f>
        <v/>
      </c>
      <c r="E606" s="40"/>
      <c r="F606" s="82"/>
      <c r="G606" s="41"/>
      <c r="H606" s="41"/>
      <c r="I606" s="41"/>
      <c r="J606" s="42">
        <f t="shared" si="72"/>
        <v>0</v>
      </c>
      <c r="K606" s="42">
        <f t="shared" si="73"/>
        <v>0</v>
      </c>
      <c r="L606" s="42">
        <f t="shared" si="74"/>
        <v>0</v>
      </c>
      <c r="M606" s="43">
        <f t="shared" si="78"/>
        <v>0</v>
      </c>
      <c r="O606" s="95">
        <f t="shared" si="75"/>
        <v>0</v>
      </c>
      <c r="P606" s="95">
        <f t="shared" si="76"/>
        <v>0</v>
      </c>
      <c r="Q606" s="95">
        <f t="shared" si="77"/>
        <v>0</v>
      </c>
      <c r="R606" s="100">
        <f t="shared" si="79"/>
        <v>0</v>
      </c>
    </row>
    <row r="607" spans="1:18" x14ac:dyDescent="0.25">
      <c r="A607" s="30"/>
      <c r="B607" s="30"/>
      <c r="C607" s="60"/>
      <c r="D607" s="66" t="str">
        <f>IF(C607="","",VLOOKUP(C607,PayScales!B:C,2,0))</f>
        <v/>
      </c>
      <c r="E607" s="40"/>
      <c r="F607" s="82"/>
      <c r="G607" s="41"/>
      <c r="H607" s="41"/>
      <c r="I607" s="41"/>
      <c r="J607" s="42">
        <f t="shared" si="72"/>
        <v>0</v>
      </c>
      <c r="K607" s="42">
        <f t="shared" si="73"/>
        <v>0</v>
      </c>
      <c r="L607" s="42">
        <f t="shared" si="74"/>
        <v>0</v>
      </c>
      <c r="M607" s="43">
        <f t="shared" si="78"/>
        <v>0</v>
      </c>
      <c r="O607" s="95">
        <f t="shared" si="75"/>
        <v>0</v>
      </c>
      <c r="P607" s="95">
        <f t="shared" si="76"/>
        <v>0</v>
      </c>
      <c r="Q607" s="95">
        <f t="shared" si="77"/>
        <v>0</v>
      </c>
      <c r="R607" s="100">
        <f t="shared" si="79"/>
        <v>0</v>
      </c>
    </row>
    <row r="608" spans="1:18" x14ac:dyDescent="0.25">
      <c r="A608" s="30"/>
      <c r="B608" s="30"/>
      <c r="C608" s="60"/>
      <c r="D608" s="66" t="str">
        <f>IF(C608="","",VLOOKUP(C608,PayScales!B:C,2,0))</f>
        <v/>
      </c>
      <c r="E608" s="40"/>
      <c r="F608" s="82"/>
      <c r="G608" s="41"/>
      <c r="H608" s="41"/>
      <c r="I608" s="41"/>
      <c r="J608" s="42">
        <f t="shared" si="72"/>
        <v>0</v>
      </c>
      <c r="K608" s="42">
        <f t="shared" si="73"/>
        <v>0</v>
      </c>
      <c r="L608" s="42">
        <f t="shared" si="74"/>
        <v>0</v>
      </c>
      <c r="M608" s="43">
        <f t="shared" si="78"/>
        <v>0</v>
      </c>
      <c r="O608" s="95">
        <f t="shared" si="75"/>
        <v>0</v>
      </c>
      <c r="P608" s="95">
        <f t="shared" si="76"/>
        <v>0</v>
      </c>
      <c r="Q608" s="95">
        <f t="shared" si="77"/>
        <v>0</v>
      </c>
      <c r="R608" s="100">
        <f t="shared" si="79"/>
        <v>0</v>
      </c>
    </row>
    <row r="609" spans="1:18" x14ac:dyDescent="0.25">
      <c r="A609" s="30"/>
      <c r="B609" s="30"/>
      <c r="C609" s="60"/>
      <c r="D609" s="66" t="str">
        <f>IF(C609="","",VLOOKUP(C609,PayScales!B:C,2,0))</f>
        <v/>
      </c>
      <c r="E609" s="40"/>
      <c r="F609" s="82"/>
      <c r="G609" s="41"/>
      <c r="H609" s="41"/>
      <c r="I609" s="41"/>
      <c r="J609" s="42">
        <f t="shared" si="72"/>
        <v>0</v>
      </c>
      <c r="K609" s="42">
        <f t="shared" si="73"/>
        <v>0</v>
      </c>
      <c r="L609" s="42">
        <f t="shared" si="74"/>
        <v>0</v>
      </c>
      <c r="M609" s="43">
        <f t="shared" si="78"/>
        <v>0</v>
      </c>
      <c r="O609" s="95">
        <f t="shared" si="75"/>
        <v>0</v>
      </c>
      <c r="P609" s="95">
        <f t="shared" si="76"/>
        <v>0</v>
      </c>
      <c r="Q609" s="95">
        <f t="shared" si="77"/>
        <v>0</v>
      </c>
      <c r="R609" s="100">
        <f t="shared" si="79"/>
        <v>0</v>
      </c>
    </row>
    <row r="610" spans="1:18" x14ac:dyDescent="0.25">
      <c r="A610" s="30"/>
      <c r="B610" s="30"/>
      <c r="C610" s="60"/>
      <c r="D610" s="66" t="str">
        <f>IF(C610="","",VLOOKUP(C610,PayScales!B:C,2,0))</f>
        <v/>
      </c>
      <c r="E610" s="40"/>
      <c r="F610" s="82"/>
      <c r="G610" s="41"/>
      <c r="H610" s="41"/>
      <c r="I610" s="41"/>
      <c r="J610" s="42">
        <f t="shared" si="72"/>
        <v>0</v>
      </c>
      <c r="K610" s="42">
        <f t="shared" si="73"/>
        <v>0</v>
      </c>
      <c r="L610" s="42">
        <f t="shared" si="74"/>
        <v>0</v>
      </c>
      <c r="M610" s="43">
        <f t="shared" si="78"/>
        <v>0</v>
      </c>
      <c r="O610" s="95">
        <f t="shared" si="75"/>
        <v>0</v>
      </c>
      <c r="P610" s="95">
        <f t="shared" si="76"/>
        <v>0</v>
      </c>
      <c r="Q610" s="95">
        <f t="shared" si="77"/>
        <v>0</v>
      </c>
      <c r="R610" s="100">
        <f t="shared" si="79"/>
        <v>0</v>
      </c>
    </row>
    <row r="611" spans="1:18" x14ac:dyDescent="0.25">
      <c r="A611" s="30"/>
      <c r="B611" s="30"/>
      <c r="C611" s="60"/>
      <c r="D611" s="66" t="str">
        <f>IF(C611="","",VLOOKUP(C611,PayScales!B:C,2,0))</f>
        <v/>
      </c>
      <c r="E611" s="40"/>
      <c r="F611" s="82"/>
      <c r="G611" s="41"/>
      <c r="H611" s="41"/>
      <c r="I611" s="41"/>
      <c r="J611" s="42">
        <f t="shared" si="72"/>
        <v>0</v>
      </c>
      <c r="K611" s="42">
        <f t="shared" si="73"/>
        <v>0</v>
      </c>
      <c r="L611" s="42">
        <f t="shared" si="74"/>
        <v>0</v>
      </c>
      <c r="M611" s="43">
        <f t="shared" si="78"/>
        <v>0</v>
      </c>
      <c r="O611" s="95">
        <f t="shared" si="75"/>
        <v>0</v>
      </c>
      <c r="P611" s="95">
        <f t="shared" si="76"/>
        <v>0</v>
      </c>
      <c r="Q611" s="95">
        <f t="shared" si="77"/>
        <v>0</v>
      </c>
      <c r="R611" s="100">
        <f t="shared" si="79"/>
        <v>0</v>
      </c>
    </row>
    <row r="612" spans="1:18" x14ac:dyDescent="0.25">
      <c r="A612" s="30"/>
      <c r="B612" s="30"/>
      <c r="C612" s="60"/>
      <c r="D612" s="66" t="str">
        <f>IF(C612="","",VLOOKUP(C612,PayScales!B:C,2,0))</f>
        <v/>
      </c>
      <c r="E612" s="40"/>
      <c r="F612" s="82"/>
      <c r="G612" s="41"/>
      <c r="H612" s="41"/>
      <c r="I612" s="41"/>
      <c r="J612" s="42">
        <f t="shared" si="72"/>
        <v>0</v>
      </c>
      <c r="K612" s="42">
        <f t="shared" si="73"/>
        <v>0</v>
      </c>
      <c r="L612" s="42">
        <f t="shared" si="74"/>
        <v>0</v>
      </c>
      <c r="M612" s="43">
        <f t="shared" si="78"/>
        <v>0</v>
      </c>
      <c r="O612" s="95">
        <f t="shared" si="75"/>
        <v>0</v>
      </c>
      <c r="P612" s="95">
        <f t="shared" si="76"/>
        <v>0</v>
      </c>
      <c r="Q612" s="95">
        <f t="shared" si="77"/>
        <v>0</v>
      </c>
      <c r="R612" s="100">
        <f t="shared" si="79"/>
        <v>0</v>
      </c>
    </row>
    <row r="613" spans="1:18" x14ac:dyDescent="0.25">
      <c r="A613" s="30"/>
      <c r="B613" s="30"/>
      <c r="C613" s="60"/>
      <c r="D613" s="66" t="str">
        <f>IF(C613="","",VLOOKUP(C613,PayScales!B:C,2,0))</f>
        <v/>
      </c>
      <c r="E613" s="40"/>
      <c r="F613" s="82"/>
      <c r="G613" s="41"/>
      <c r="H613" s="41"/>
      <c r="I613" s="41"/>
      <c r="J613" s="42">
        <f t="shared" si="72"/>
        <v>0</v>
      </c>
      <c r="K613" s="42">
        <f t="shared" si="73"/>
        <v>0</v>
      </c>
      <c r="L613" s="42">
        <f t="shared" si="74"/>
        <v>0</v>
      </c>
      <c r="M613" s="43">
        <f t="shared" si="78"/>
        <v>0</v>
      </c>
      <c r="O613" s="95">
        <f t="shared" si="75"/>
        <v>0</v>
      </c>
      <c r="P613" s="95">
        <f t="shared" si="76"/>
        <v>0</v>
      </c>
      <c r="Q613" s="95">
        <f t="shared" si="77"/>
        <v>0</v>
      </c>
      <c r="R613" s="100">
        <f t="shared" si="79"/>
        <v>0</v>
      </c>
    </row>
    <row r="614" spans="1:18" x14ac:dyDescent="0.25">
      <c r="A614" s="30"/>
      <c r="B614" s="30"/>
      <c r="C614" s="60"/>
      <c r="D614" s="66" t="str">
        <f>IF(C614="","",VLOOKUP(C614,PayScales!B:C,2,0))</f>
        <v/>
      </c>
      <c r="E614" s="40"/>
      <c r="F614" s="82"/>
      <c r="G614" s="41"/>
      <c r="H614" s="41"/>
      <c r="I614" s="41"/>
      <c r="J614" s="42">
        <f t="shared" si="72"/>
        <v>0</v>
      </c>
      <c r="K614" s="42">
        <f t="shared" si="73"/>
        <v>0</v>
      </c>
      <c r="L614" s="42">
        <f t="shared" si="74"/>
        <v>0</v>
      </c>
      <c r="M614" s="43">
        <f t="shared" si="78"/>
        <v>0</v>
      </c>
      <c r="O614" s="95">
        <f t="shared" si="75"/>
        <v>0</v>
      </c>
      <c r="P614" s="95">
        <f t="shared" si="76"/>
        <v>0</v>
      </c>
      <c r="Q614" s="95">
        <f t="shared" si="77"/>
        <v>0</v>
      </c>
      <c r="R614" s="100">
        <f t="shared" si="79"/>
        <v>0</v>
      </c>
    </row>
    <row r="615" spans="1:18" x14ac:dyDescent="0.25">
      <c r="A615" s="30"/>
      <c r="B615" s="30"/>
      <c r="C615" s="60"/>
      <c r="D615" s="66" t="str">
        <f>IF(C615="","",VLOOKUP(C615,PayScales!B:C,2,0))</f>
        <v/>
      </c>
      <c r="E615" s="40"/>
      <c r="F615" s="82"/>
      <c r="G615" s="41"/>
      <c r="H615" s="41"/>
      <c r="I615" s="41"/>
      <c r="J615" s="42">
        <f t="shared" si="72"/>
        <v>0</v>
      </c>
      <c r="K615" s="42">
        <f t="shared" si="73"/>
        <v>0</v>
      </c>
      <c r="L615" s="42">
        <f t="shared" si="74"/>
        <v>0</v>
      </c>
      <c r="M615" s="43">
        <f t="shared" si="78"/>
        <v>0</v>
      </c>
      <c r="O615" s="95">
        <f t="shared" si="75"/>
        <v>0</v>
      </c>
      <c r="P615" s="95">
        <f t="shared" si="76"/>
        <v>0</v>
      </c>
      <c r="Q615" s="95">
        <f t="shared" si="77"/>
        <v>0</v>
      </c>
      <c r="R615" s="100">
        <f t="shared" si="79"/>
        <v>0</v>
      </c>
    </row>
    <row r="616" spans="1:18" x14ac:dyDescent="0.25">
      <c r="A616" s="30"/>
      <c r="B616" s="30"/>
      <c r="C616" s="60"/>
      <c r="D616" s="66" t="str">
        <f>IF(C616="","",VLOOKUP(C616,PayScales!B:C,2,0))</f>
        <v/>
      </c>
      <c r="E616" s="40"/>
      <c r="F616" s="82"/>
      <c r="G616" s="41"/>
      <c r="H616" s="41"/>
      <c r="I616" s="41"/>
      <c r="J616" s="42">
        <f t="shared" si="72"/>
        <v>0</v>
      </c>
      <c r="K616" s="42">
        <f t="shared" si="73"/>
        <v>0</v>
      </c>
      <c r="L616" s="42">
        <f t="shared" si="74"/>
        <v>0</v>
      </c>
      <c r="M616" s="43">
        <f t="shared" si="78"/>
        <v>0</v>
      </c>
      <c r="O616" s="95">
        <f t="shared" si="75"/>
        <v>0</v>
      </c>
      <c r="P616" s="95">
        <f t="shared" si="76"/>
        <v>0</v>
      </c>
      <c r="Q616" s="95">
        <f t="shared" si="77"/>
        <v>0</v>
      </c>
      <c r="R616" s="100">
        <f t="shared" si="79"/>
        <v>0</v>
      </c>
    </row>
    <row r="617" spans="1:18" x14ac:dyDescent="0.25">
      <c r="A617" s="30"/>
      <c r="B617" s="30"/>
      <c r="C617" s="60"/>
      <c r="D617" s="66" t="str">
        <f>IF(C617="","",VLOOKUP(C617,PayScales!B:C,2,0))</f>
        <v/>
      </c>
      <c r="E617" s="40"/>
      <c r="F617" s="82"/>
      <c r="G617" s="41"/>
      <c r="H617" s="41"/>
      <c r="I617" s="41"/>
      <c r="J617" s="42">
        <f t="shared" si="72"/>
        <v>0</v>
      </c>
      <c r="K617" s="42">
        <f t="shared" si="73"/>
        <v>0</v>
      </c>
      <c r="L617" s="42">
        <f t="shared" si="74"/>
        <v>0</v>
      </c>
      <c r="M617" s="43">
        <f t="shared" si="78"/>
        <v>0</v>
      </c>
      <c r="O617" s="95">
        <f t="shared" si="75"/>
        <v>0</v>
      </c>
      <c r="P617" s="95">
        <f t="shared" si="76"/>
        <v>0</v>
      </c>
      <c r="Q617" s="95">
        <f t="shared" si="77"/>
        <v>0</v>
      </c>
      <c r="R617" s="100">
        <f t="shared" si="79"/>
        <v>0</v>
      </c>
    </row>
    <row r="618" spans="1:18" x14ac:dyDescent="0.25">
      <c r="A618" s="30"/>
      <c r="B618" s="30"/>
      <c r="C618" s="60"/>
      <c r="D618" s="66" t="str">
        <f>IF(C618="","",VLOOKUP(C618,PayScales!B:C,2,0))</f>
        <v/>
      </c>
      <c r="E618" s="40"/>
      <c r="F618" s="82"/>
      <c r="G618" s="41"/>
      <c r="H618" s="41"/>
      <c r="I618" s="41"/>
      <c r="J618" s="42">
        <f t="shared" si="72"/>
        <v>0</v>
      </c>
      <c r="K618" s="42">
        <f t="shared" si="73"/>
        <v>0</v>
      </c>
      <c r="L618" s="42">
        <f t="shared" si="74"/>
        <v>0</v>
      </c>
      <c r="M618" s="43">
        <f t="shared" si="78"/>
        <v>0</v>
      </c>
      <c r="O618" s="95">
        <f t="shared" si="75"/>
        <v>0</v>
      </c>
      <c r="P618" s="95">
        <f t="shared" si="76"/>
        <v>0</v>
      </c>
      <c r="Q618" s="95">
        <f t="shared" si="77"/>
        <v>0</v>
      </c>
      <c r="R618" s="100">
        <f t="shared" si="79"/>
        <v>0</v>
      </c>
    </row>
    <row r="619" spans="1:18" x14ac:dyDescent="0.25">
      <c r="A619" s="30"/>
      <c r="B619" s="30"/>
      <c r="C619" s="60"/>
      <c r="D619" s="66" t="str">
        <f>IF(C619="","",VLOOKUP(C619,PayScales!B:C,2,0))</f>
        <v/>
      </c>
      <c r="E619" s="40"/>
      <c r="F619" s="82"/>
      <c r="G619" s="41"/>
      <c r="H619" s="41"/>
      <c r="I619" s="41"/>
      <c r="J619" s="42">
        <f t="shared" si="72"/>
        <v>0</v>
      </c>
      <c r="K619" s="42">
        <f t="shared" si="73"/>
        <v>0</v>
      </c>
      <c r="L619" s="42">
        <f t="shared" si="74"/>
        <v>0</v>
      </c>
      <c r="M619" s="43">
        <f t="shared" si="78"/>
        <v>0</v>
      </c>
      <c r="O619" s="95">
        <f t="shared" si="75"/>
        <v>0</v>
      </c>
      <c r="P619" s="95">
        <f t="shared" si="76"/>
        <v>0</v>
      </c>
      <c r="Q619" s="95">
        <f t="shared" si="77"/>
        <v>0</v>
      </c>
      <c r="R619" s="100">
        <f t="shared" si="79"/>
        <v>0</v>
      </c>
    </row>
    <row r="620" spans="1:18" x14ac:dyDescent="0.25">
      <c r="A620" s="30"/>
      <c r="B620" s="30"/>
      <c r="C620" s="60"/>
      <c r="D620" s="66" t="str">
        <f>IF(C620="","",VLOOKUP(C620,PayScales!B:C,2,0))</f>
        <v/>
      </c>
      <c r="E620" s="40"/>
      <c r="F620" s="82"/>
      <c r="G620" s="41"/>
      <c r="H620" s="41"/>
      <c r="I620" s="41"/>
      <c r="J620" s="42">
        <f t="shared" si="72"/>
        <v>0</v>
      </c>
      <c r="K620" s="42">
        <f t="shared" si="73"/>
        <v>0</v>
      </c>
      <c r="L620" s="42">
        <f t="shared" si="74"/>
        <v>0</v>
      </c>
      <c r="M620" s="43">
        <f t="shared" si="78"/>
        <v>0</v>
      </c>
      <c r="O620" s="95">
        <f t="shared" si="75"/>
        <v>0</v>
      </c>
      <c r="P620" s="95">
        <f t="shared" si="76"/>
        <v>0</v>
      </c>
      <c r="Q620" s="95">
        <f t="shared" si="77"/>
        <v>0</v>
      </c>
      <c r="R620" s="100">
        <f t="shared" si="79"/>
        <v>0</v>
      </c>
    </row>
    <row r="621" spans="1:18" x14ac:dyDescent="0.25">
      <c r="A621" s="30"/>
      <c r="B621" s="30"/>
      <c r="C621" s="60"/>
      <c r="D621" s="66" t="str">
        <f>IF(C621="","",VLOOKUP(C621,PayScales!B:C,2,0))</f>
        <v/>
      </c>
      <c r="E621" s="40"/>
      <c r="F621" s="82"/>
      <c r="G621" s="41"/>
      <c r="H621" s="41"/>
      <c r="I621" s="41"/>
      <c r="J621" s="42">
        <f t="shared" si="72"/>
        <v>0</v>
      </c>
      <c r="K621" s="42">
        <f t="shared" si="73"/>
        <v>0</v>
      </c>
      <c r="L621" s="42">
        <f t="shared" si="74"/>
        <v>0</v>
      </c>
      <c r="M621" s="43">
        <f t="shared" si="78"/>
        <v>0</v>
      </c>
      <c r="O621" s="95">
        <f t="shared" si="75"/>
        <v>0</v>
      </c>
      <c r="P621" s="95">
        <f t="shared" si="76"/>
        <v>0</v>
      </c>
      <c r="Q621" s="95">
        <f t="shared" si="77"/>
        <v>0</v>
      </c>
      <c r="R621" s="100">
        <f t="shared" si="79"/>
        <v>0</v>
      </c>
    </row>
    <row r="622" spans="1:18" x14ac:dyDescent="0.25">
      <c r="A622" s="30"/>
      <c r="B622" s="30"/>
      <c r="C622" s="60"/>
      <c r="D622" s="66" t="str">
        <f>IF(C622="","",VLOOKUP(C622,PayScales!B:C,2,0))</f>
        <v/>
      </c>
      <c r="E622" s="40"/>
      <c r="F622" s="82"/>
      <c r="G622" s="41"/>
      <c r="H622" s="41"/>
      <c r="I622" s="41"/>
      <c r="J622" s="42">
        <f t="shared" si="72"/>
        <v>0</v>
      </c>
      <c r="K622" s="42">
        <f t="shared" si="73"/>
        <v>0</v>
      </c>
      <c r="L622" s="42">
        <f t="shared" si="74"/>
        <v>0</v>
      </c>
      <c r="M622" s="43">
        <f t="shared" si="78"/>
        <v>0</v>
      </c>
      <c r="O622" s="95">
        <f t="shared" si="75"/>
        <v>0</v>
      </c>
      <c r="P622" s="95">
        <f t="shared" si="76"/>
        <v>0</v>
      </c>
      <c r="Q622" s="95">
        <f t="shared" si="77"/>
        <v>0</v>
      </c>
      <c r="R622" s="100">
        <f t="shared" si="79"/>
        <v>0</v>
      </c>
    </row>
    <row r="623" spans="1:18" x14ac:dyDescent="0.25">
      <c r="A623" s="30"/>
      <c r="B623" s="30"/>
      <c r="C623" s="60"/>
      <c r="D623" s="66" t="str">
        <f>IF(C623="","",VLOOKUP(C623,PayScales!B:C,2,0))</f>
        <v/>
      </c>
      <c r="E623" s="40"/>
      <c r="F623" s="82"/>
      <c r="G623" s="41"/>
      <c r="H623" s="41"/>
      <c r="I623" s="41"/>
      <c r="J623" s="42">
        <f t="shared" si="72"/>
        <v>0</v>
      </c>
      <c r="K623" s="42">
        <f t="shared" si="73"/>
        <v>0</v>
      </c>
      <c r="L623" s="42">
        <f t="shared" si="74"/>
        <v>0</v>
      </c>
      <c r="M623" s="43">
        <f t="shared" si="78"/>
        <v>0</v>
      </c>
      <c r="O623" s="95">
        <f t="shared" si="75"/>
        <v>0</v>
      </c>
      <c r="P623" s="95">
        <f t="shared" si="76"/>
        <v>0</v>
      </c>
      <c r="Q623" s="95">
        <f t="shared" si="77"/>
        <v>0</v>
      </c>
      <c r="R623" s="100">
        <f t="shared" si="79"/>
        <v>0</v>
      </c>
    </row>
    <row r="624" spans="1:18" x14ac:dyDescent="0.25">
      <c r="A624" s="30"/>
      <c r="B624" s="30"/>
      <c r="C624" s="60"/>
      <c r="D624" s="66" t="str">
        <f>IF(C624="","",VLOOKUP(C624,PayScales!B:C,2,0))</f>
        <v/>
      </c>
      <c r="E624" s="40"/>
      <c r="F624" s="82"/>
      <c r="G624" s="41"/>
      <c r="H624" s="41"/>
      <c r="I624" s="41"/>
      <c r="J624" s="42">
        <f t="shared" si="72"/>
        <v>0</v>
      </c>
      <c r="K624" s="42">
        <f t="shared" si="73"/>
        <v>0</v>
      </c>
      <c r="L624" s="42">
        <f t="shared" si="74"/>
        <v>0</v>
      </c>
      <c r="M624" s="43">
        <f t="shared" si="78"/>
        <v>0</v>
      </c>
      <c r="O624" s="95">
        <f t="shared" si="75"/>
        <v>0</v>
      </c>
      <c r="P624" s="95">
        <f t="shared" si="76"/>
        <v>0</v>
      </c>
      <c r="Q624" s="95">
        <f t="shared" si="77"/>
        <v>0</v>
      </c>
      <c r="R624" s="100">
        <f t="shared" si="79"/>
        <v>0</v>
      </c>
    </row>
    <row r="625" spans="1:18" x14ac:dyDescent="0.25">
      <c r="A625" s="30"/>
      <c r="B625" s="30"/>
      <c r="C625" s="60"/>
      <c r="D625" s="66" t="str">
        <f>IF(C625="","",VLOOKUP(C625,PayScales!B:C,2,0))</f>
        <v/>
      </c>
      <c r="E625" s="40"/>
      <c r="F625" s="82"/>
      <c r="G625" s="41"/>
      <c r="H625" s="41"/>
      <c r="I625" s="41"/>
      <c r="J625" s="42">
        <f t="shared" si="72"/>
        <v>0</v>
      </c>
      <c r="K625" s="42">
        <f t="shared" si="73"/>
        <v>0</v>
      </c>
      <c r="L625" s="42">
        <f t="shared" si="74"/>
        <v>0</v>
      </c>
      <c r="M625" s="43">
        <f t="shared" si="78"/>
        <v>0</v>
      </c>
      <c r="O625" s="95">
        <f t="shared" si="75"/>
        <v>0</v>
      </c>
      <c r="P625" s="95">
        <f t="shared" si="76"/>
        <v>0</v>
      </c>
      <c r="Q625" s="95">
        <f t="shared" si="77"/>
        <v>0</v>
      </c>
      <c r="R625" s="100">
        <f t="shared" si="79"/>
        <v>0</v>
      </c>
    </row>
    <row r="626" spans="1:18" x14ac:dyDescent="0.25">
      <c r="A626" s="30"/>
      <c r="B626" s="30"/>
      <c r="C626" s="60"/>
      <c r="D626" s="66" t="str">
        <f>IF(C626="","",VLOOKUP(C626,PayScales!B:C,2,0))</f>
        <v/>
      </c>
      <c r="E626" s="40"/>
      <c r="F626" s="82"/>
      <c r="G626" s="41"/>
      <c r="H626" s="41"/>
      <c r="I626" s="41"/>
      <c r="J626" s="42">
        <f t="shared" si="72"/>
        <v>0</v>
      </c>
      <c r="K626" s="42">
        <f t="shared" si="73"/>
        <v>0</v>
      </c>
      <c r="L626" s="42">
        <f t="shared" si="74"/>
        <v>0</v>
      </c>
      <c r="M626" s="43">
        <f t="shared" si="78"/>
        <v>0</v>
      </c>
      <c r="O626" s="95">
        <f t="shared" si="75"/>
        <v>0</v>
      </c>
      <c r="P626" s="95">
        <f t="shared" si="76"/>
        <v>0</v>
      </c>
      <c r="Q626" s="95">
        <f t="shared" si="77"/>
        <v>0</v>
      </c>
      <c r="R626" s="100">
        <f t="shared" si="79"/>
        <v>0</v>
      </c>
    </row>
    <row r="627" spans="1:18" x14ac:dyDescent="0.25">
      <c r="A627" s="30"/>
      <c r="B627" s="30"/>
      <c r="C627" s="60"/>
      <c r="D627" s="66" t="str">
        <f>IF(C627="","",VLOOKUP(C627,PayScales!B:C,2,0))</f>
        <v/>
      </c>
      <c r="E627" s="40"/>
      <c r="F627" s="82"/>
      <c r="G627" s="41"/>
      <c r="H627" s="41"/>
      <c r="I627" s="41"/>
      <c r="J627" s="42">
        <f t="shared" si="72"/>
        <v>0</v>
      </c>
      <c r="K627" s="42">
        <f t="shared" si="73"/>
        <v>0</v>
      </c>
      <c r="L627" s="42">
        <f t="shared" si="74"/>
        <v>0</v>
      </c>
      <c r="M627" s="43">
        <f t="shared" si="78"/>
        <v>0</v>
      </c>
      <c r="O627" s="95">
        <f t="shared" si="75"/>
        <v>0</v>
      </c>
      <c r="P627" s="95">
        <f t="shared" si="76"/>
        <v>0</v>
      </c>
      <c r="Q627" s="95">
        <f t="shared" si="77"/>
        <v>0</v>
      </c>
      <c r="R627" s="100">
        <f t="shared" si="79"/>
        <v>0</v>
      </c>
    </row>
    <row r="628" spans="1:18" x14ac:dyDescent="0.25">
      <c r="A628" s="30"/>
      <c r="B628" s="30"/>
      <c r="C628" s="60"/>
      <c r="D628" s="66" t="str">
        <f>IF(C628="","",VLOOKUP(C628,PayScales!B:C,2,0))</f>
        <v/>
      </c>
      <c r="E628" s="40"/>
      <c r="F628" s="82"/>
      <c r="G628" s="41"/>
      <c r="H628" s="41"/>
      <c r="I628" s="41"/>
      <c r="J628" s="42">
        <f t="shared" si="72"/>
        <v>0</v>
      </c>
      <c r="K628" s="42">
        <f t="shared" si="73"/>
        <v>0</v>
      </c>
      <c r="L628" s="42">
        <f t="shared" si="74"/>
        <v>0</v>
      </c>
      <c r="M628" s="43">
        <f t="shared" si="78"/>
        <v>0</v>
      </c>
      <c r="O628" s="95">
        <f t="shared" si="75"/>
        <v>0</v>
      </c>
      <c r="P628" s="95">
        <f t="shared" si="76"/>
        <v>0</v>
      </c>
      <c r="Q628" s="95">
        <f t="shared" si="77"/>
        <v>0</v>
      </c>
      <c r="R628" s="100">
        <f t="shared" si="79"/>
        <v>0</v>
      </c>
    </row>
    <row r="629" spans="1:18" x14ac:dyDescent="0.25">
      <c r="A629" s="30"/>
      <c r="B629" s="30"/>
      <c r="C629" s="60"/>
      <c r="D629" s="66" t="str">
        <f>IF(C629="","",VLOOKUP(C629,PayScales!B:C,2,0))</f>
        <v/>
      </c>
      <c r="E629" s="40"/>
      <c r="F629" s="82"/>
      <c r="G629" s="41"/>
      <c r="H629" s="41"/>
      <c r="I629" s="41"/>
      <c r="J629" s="42">
        <f t="shared" si="72"/>
        <v>0</v>
      </c>
      <c r="K629" s="42">
        <f t="shared" si="73"/>
        <v>0</v>
      </c>
      <c r="L629" s="42">
        <f t="shared" si="74"/>
        <v>0</v>
      </c>
      <c r="M629" s="43">
        <f t="shared" si="78"/>
        <v>0</v>
      </c>
      <c r="O629" s="95">
        <f t="shared" si="75"/>
        <v>0</v>
      </c>
      <c r="P629" s="95">
        <f t="shared" si="76"/>
        <v>0</v>
      </c>
      <c r="Q629" s="95">
        <f t="shared" si="77"/>
        <v>0</v>
      </c>
      <c r="R629" s="100">
        <f t="shared" si="79"/>
        <v>0</v>
      </c>
    </row>
    <row r="630" spans="1:18" x14ac:dyDescent="0.25">
      <c r="A630" s="30"/>
      <c r="B630" s="30"/>
      <c r="C630" s="60"/>
      <c r="D630" s="66" t="str">
        <f>IF(C630="","",VLOOKUP(C630,PayScales!B:C,2,0))</f>
        <v/>
      </c>
      <c r="E630" s="40"/>
      <c r="F630" s="82"/>
      <c r="G630" s="41"/>
      <c r="H630" s="41"/>
      <c r="I630" s="41"/>
      <c r="J630" s="42">
        <f t="shared" si="72"/>
        <v>0</v>
      </c>
      <c r="K630" s="42">
        <f t="shared" si="73"/>
        <v>0</v>
      </c>
      <c r="L630" s="42">
        <f t="shared" si="74"/>
        <v>0</v>
      </c>
      <c r="M630" s="43">
        <f t="shared" si="78"/>
        <v>0</v>
      </c>
      <c r="O630" s="95">
        <f t="shared" si="75"/>
        <v>0</v>
      </c>
      <c r="P630" s="95">
        <f t="shared" si="76"/>
        <v>0</v>
      </c>
      <c r="Q630" s="95">
        <f t="shared" si="77"/>
        <v>0</v>
      </c>
      <c r="R630" s="100">
        <f t="shared" si="79"/>
        <v>0</v>
      </c>
    </row>
    <row r="631" spans="1:18" x14ac:dyDescent="0.25">
      <c r="A631" s="30"/>
      <c r="B631" s="30"/>
      <c r="C631" s="60"/>
      <c r="D631" s="66" t="str">
        <f>IF(C631="","",VLOOKUP(C631,PayScales!B:C,2,0))</f>
        <v/>
      </c>
      <c r="E631" s="40"/>
      <c r="F631" s="82"/>
      <c r="G631" s="41"/>
      <c r="H631" s="41"/>
      <c r="I631" s="41"/>
      <c r="J631" s="42">
        <f t="shared" si="72"/>
        <v>0</v>
      </c>
      <c r="K631" s="42">
        <f t="shared" si="73"/>
        <v>0</v>
      </c>
      <c r="L631" s="42">
        <f t="shared" si="74"/>
        <v>0</v>
      </c>
      <c r="M631" s="43">
        <f t="shared" si="78"/>
        <v>0</v>
      </c>
      <c r="O631" s="95">
        <f t="shared" si="75"/>
        <v>0</v>
      </c>
      <c r="P631" s="95">
        <f t="shared" si="76"/>
        <v>0</v>
      </c>
      <c r="Q631" s="95">
        <f t="shared" si="77"/>
        <v>0</v>
      </c>
      <c r="R631" s="100">
        <f t="shared" si="79"/>
        <v>0</v>
      </c>
    </row>
    <row r="632" spans="1:18" x14ac:dyDescent="0.25">
      <c r="A632" s="30"/>
      <c r="B632" s="30"/>
      <c r="C632" s="60"/>
      <c r="D632" s="66" t="str">
        <f>IF(C632="","",VLOOKUP(C632,PayScales!B:C,2,0))</f>
        <v/>
      </c>
      <c r="E632" s="40"/>
      <c r="F632" s="82"/>
      <c r="G632" s="41"/>
      <c r="H632" s="41"/>
      <c r="I632" s="41"/>
      <c r="J632" s="42">
        <f t="shared" si="72"/>
        <v>0</v>
      </c>
      <c r="K632" s="42">
        <f t="shared" si="73"/>
        <v>0</v>
      </c>
      <c r="L632" s="42">
        <f t="shared" si="74"/>
        <v>0</v>
      </c>
      <c r="M632" s="43">
        <f t="shared" si="78"/>
        <v>0</v>
      </c>
      <c r="O632" s="95">
        <f t="shared" si="75"/>
        <v>0</v>
      </c>
      <c r="P632" s="95">
        <f t="shared" si="76"/>
        <v>0</v>
      </c>
      <c r="Q632" s="95">
        <f t="shared" si="77"/>
        <v>0</v>
      </c>
      <c r="R632" s="100">
        <f t="shared" si="79"/>
        <v>0</v>
      </c>
    </row>
    <row r="633" spans="1:18" x14ac:dyDescent="0.25">
      <c r="A633" s="30"/>
      <c r="B633" s="30"/>
      <c r="C633" s="60"/>
      <c r="D633" s="66" t="str">
        <f>IF(C633="","",VLOOKUP(C633,PayScales!B:C,2,0))</f>
        <v/>
      </c>
      <c r="E633" s="40"/>
      <c r="F633" s="82"/>
      <c r="G633" s="41"/>
      <c r="H633" s="41"/>
      <c r="I633" s="41"/>
      <c r="J633" s="42">
        <f t="shared" si="72"/>
        <v>0</v>
      </c>
      <c r="K633" s="42">
        <f t="shared" si="73"/>
        <v>0</v>
      </c>
      <c r="L633" s="42">
        <f t="shared" si="74"/>
        <v>0</v>
      </c>
      <c r="M633" s="43">
        <f t="shared" si="78"/>
        <v>0</v>
      </c>
      <c r="O633" s="95">
        <f t="shared" si="75"/>
        <v>0</v>
      </c>
      <c r="P633" s="95">
        <f t="shared" si="76"/>
        <v>0</v>
      </c>
      <c r="Q633" s="95">
        <f t="shared" si="77"/>
        <v>0</v>
      </c>
      <c r="R633" s="100">
        <f t="shared" si="79"/>
        <v>0</v>
      </c>
    </row>
    <row r="634" spans="1:18" x14ac:dyDescent="0.25">
      <c r="A634" s="30"/>
      <c r="B634" s="30"/>
      <c r="C634" s="60"/>
      <c r="D634" s="66" t="str">
        <f>IF(C634="","",VLOOKUP(C634,PayScales!B:C,2,0))</f>
        <v/>
      </c>
      <c r="E634" s="40"/>
      <c r="F634" s="82"/>
      <c r="G634" s="41"/>
      <c r="H634" s="41"/>
      <c r="I634" s="41"/>
      <c r="J634" s="42">
        <f t="shared" si="72"/>
        <v>0</v>
      </c>
      <c r="K634" s="42">
        <f t="shared" si="73"/>
        <v>0</v>
      </c>
      <c r="L634" s="42">
        <f t="shared" si="74"/>
        <v>0</v>
      </c>
      <c r="M634" s="43">
        <f t="shared" si="78"/>
        <v>0</v>
      </c>
      <c r="O634" s="95">
        <f t="shared" si="75"/>
        <v>0</v>
      </c>
      <c r="P634" s="95">
        <f t="shared" si="76"/>
        <v>0</v>
      </c>
      <c r="Q634" s="95">
        <f t="shared" si="77"/>
        <v>0</v>
      </c>
      <c r="R634" s="100">
        <f t="shared" si="79"/>
        <v>0</v>
      </c>
    </row>
    <row r="635" spans="1:18" x14ac:dyDescent="0.25">
      <c r="A635" s="30"/>
      <c r="B635" s="30"/>
      <c r="C635" s="60"/>
      <c r="D635" s="66" t="str">
        <f>IF(C635="","",VLOOKUP(C635,PayScales!B:C,2,0))</f>
        <v/>
      </c>
      <c r="E635" s="40"/>
      <c r="F635" s="82"/>
      <c r="G635" s="41"/>
      <c r="H635" s="41"/>
      <c r="I635" s="41"/>
      <c r="J635" s="42">
        <f t="shared" si="72"/>
        <v>0</v>
      </c>
      <c r="K635" s="42">
        <f t="shared" si="73"/>
        <v>0</v>
      </c>
      <c r="L635" s="42">
        <f t="shared" si="74"/>
        <v>0</v>
      </c>
      <c r="M635" s="43">
        <f t="shared" si="78"/>
        <v>0</v>
      </c>
      <c r="O635" s="95">
        <f t="shared" si="75"/>
        <v>0</v>
      </c>
      <c r="P635" s="95">
        <f t="shared" si="76"/>
        <v>0</v>
      </c>
      <c r="Q635" s="95">
        <f t="shared" si="77"/>
        <v>0</v>
      </c>
      <c r="R635" s="100">
        <f t="shared" si="79"/>
        <v>0</v>
      </c>
    </row>
    <row r="636" spans="1:18" x14ac:dyDescent="0.25">
      <c r="A636" s="30"/>
      <c r="B636" s="30"/>
      <c r="C636" s="60"/>
      <c r="D636" s="66" t="str">
        <f>IF(C636="","",VLOOKUP(C636,PayScales!B:C,2,0))</f>
        <v/>
      </c>
      <c r="E636" s="40"/>
      <c r="F636" s="82"/>
      <c r="G636" s="41"/>
      <c r="H636" s="41"/>
      <c r="I636" s="41"/>
      <c r="J636" s="42">
        <f t="shared" si="72"/>
        <v>0</v>
      </c>
      <c r="K636" s="42">
        <f t="shared" si="73"/>
        <v>0</v>
      </c>
      <c r="L636" s="42">
        <f t="shared" si="74"/>
        <v>0</v>
      </c>
      <c r="M636" s="43">
        <f t="shared" si="78"/>
        <v>0</v>
      </c>
      <c r="O636" s="95">
        <f t="shared" si="75"/>
        <v>0</v>
      </c>
      <c r="P636" s="95">
        <f t="shared" si="76"/>
        <v>0</v>
      </c>
      <c r="Q636" s="95">
        <f t="shared" si="77"/>
        <v>0</v>
      </c>
      <c r="R636" s="100">
        <f t="shared" si="79"/>
        <v>0</v>
      </c>
    </row>
    <row r="637" spans="1:18" x14ac:dyDescent="0.25">
      <c r="A637" s="30"/>
      <c r="B637" s="30"/>
      <c r="C637" s="60"/>
      <c r="D637" s="66" t="str">
        <f>IF(C637="","",VLOOKUP(C637,PayScales!B:C,2,0))</f>
        <v/>
      </c>
      <c r="E637" s="40"/>
      <c r="F637" s="82"/>
      <c r="G637" s="41"/>
      <c r="H637" s="41"/>
      <c r="I637" s="41"/>
      <c r="J637" s="42">
        <f t="shared" si="72"/>
        <v>0</v>
      </c>
      <c r="K637" s="42">
        <f t="shared" si="73"/>
        <v>0</v>
      </c>
      <c r="L637" s="42">
        <f t="shared" si="74"/>
        <v>0</v>
      </c>
      <c r="M637" s="43">
        <f t="shared" si="78"/>
        <v>0</v>
      </c>
      <c r="O637" s="95">
        <f t="shared" si="75"/>
        <v>0</v>
      </c>
      <c r="P637" s="95">
        <f t="shared" si="76"/>
        <v>0</v>
      </c>
      <c r="Q637" s="95">
        <f t="shared" si="77"/>
        <v>0</v>
      </c>
      <c r="R637" s="100">
        <f t="shared" si="79"/>
        <v>0</v>
      </c>
    </row>
    <row r="638" spans="1:18" x14ac:dyDescent="0.25">
      <c r="A638" s="30"/>
      <c r="B638" s="30"/>
      <c r="C638" s="60"/>
      <c r="D638" s="66" t="str">
        <f>IF(C638="","",VLOOKUP(C638,PayScales!B:C,2,0))</f>
        <v/>
      </c>
      <c r="E638" s="40"/>
      <c r="F638" s="82"/>
      <c r="G638" s="41"/>
      <c r="H638" s="41"/>
      <c r="I638" s="41"/>
      <c r="J638" s="42">
        <f t="shared" si="72"/>
        <v>0</v>
      </c>
      <c r="K638" s="42">
        <f t="shared" si="73"/>
        <v>0</v>
      </c>
      <c r="L638" s="42">
        <f t="shared" si="74"/>
        <v>0</v>
      </c>
      <c r="M638" s="43">
        <f t="shared" si="78"/>
        <v>0</v>
      </c>
      <c r="O638" s="95">
        <f t="shared" si="75"/>
        <v>0</v>
      </c>
      <c r="P638" s="95">
        <f t="shared" si="76"/>
        <v>0</v>
      </c>
      <c r="Q638" s="95">
        <f t="shared" si="77"/>
        <v>0</v>
      </c>
      <c r="R638" s="100">
        <f t="shared" si="79"/>
        <v>0</v>
      </c>
    </row>
    <row r="639" spans="1:18" x14ac:dyDescent="0.25">
      <c r="A639" s="30"/>
      <c r="B639" s="30"/>
      <c r="C639" s="60"/>
      <c r="D639" s="66" t="str">
        <f>IF(C639="","",VLOOKUP(C639,PayScales!B:C,2,0))</f>
        <v/>
      </c>
      <c r="E639" s="40"/>
      <c r="F639" s="82"/>
      <c r="G639" s="41"/>
      <c r="H639" s="41"/>
      <c r="I639" s="41"/>
      <c r="J639" s="42">
        <f t="shared" si="72"/>
        <v>0</v>
      </c>
      <c r="K639" s="42">
        <f t="shared" si="73"/>
        <v>0</v>
      </c>
      <c r="L639" s="42">
        <f t="shared" si="74"/>
        <v>0</v>
      </c>
      <c r="M639" s="43">
        <f t="shared" si="78"/>
        <v>0</v>
      </c>
      <c r="O639" s="95">
        <f t="shared" si="75"/>
        <v>0</v>
      </c>
      <c r="P639" s="95">
        <f t="shared" si="76"/>
        <v>0</v>
      </c>
      <c r="Q639" s="95">
        <f t="shared" si="77"/>
        <v>0</v>
      </c>
      <c r="R639" s="100">
        <f t="shared" si="79"/>
        <v>0</v>
      </c>
    </row>
    <row r="640" spans="1:18" x14ac:dyDescent="0.25">
      <c r="A640" s="30"/>
      <c r="B640" s="30"/>
      <c r="C640" s="60"/>
      <c r="D640" s="66" t="str">
        <f>IF(C640="","",VLOOKUP(C640,PayScales!B:C,2,0))</f>
        <v/>
      </c>
      <c r="E640" s="40"/>
      <c r="F640" s="82"/>
      <c r="G640" s="41"/>
      <c r="H640" s="41"/>
      <c r="I640" s="41"/>
      <c r="J640" s="42">
        <f t="shared" si="72"/>
        <v>0</v>
      </c>
      <c r="K640" s="42">
        <f t="shared" si="73"/>
        <v>0</v>
      </c>
      <c r="L640" s="42">
        <f t="shared" si="74"/>
        <v>0</v>
      </c>
      <c r="M640" s="43">
        <f t="shared" si="78"/>
        <v>0</v>
      </c>
      <c r="O640" s="95">
        <f t="shared" si="75"/>
        <v>0</v>
      </c>
      <c r="P640" s="95">
        <f t="shared" si="76"/>
        <v>0</v>
      </c>
      <c r="Q640" s="95">
        <f t="shared" si="77"/>
        <v>0</v>
      </c>
      <c r="R640" s="100">
        <f t="shared" si="79"/>
        <v>0</v>
      </c>
    </row>
    <row r="641" spans="1:18" x14ac:dyDescent="0.25">
      <c r="A641" s="30"/>
      <c r="B641" s="30"/>
      <c r="C641" s="60"/>
      <c r="D641" s="66" t="str">
        <f>IF(C641="","",VLOOKUP(C641,PayScales!B:C,2,0))</f>
        <v/>
      </c>
      <c r="E641" s="40"/>
      <c r="F641" s="82"/>
      <c r="G641" s="41"/>
      <c r="H641" s="41"/>
      <c r="I641" s="41"/>
      <c r="J641" s="42">
        <f t="shared" si="72"/>
        <v>0</v>
      </c>
      <c r="K641" s="42">
        <f t="shared" si="73"/>
        <v>0</v>
      </c>
      <c r="L641" s="42">
        <f t="shared" si="74"/>
        <v>0</v>
      </c>
      <c r="M641" s="43">
        <f t="shared" si="78"/>
        <v>0</v>
      </c>
      <c r="O641" s="95">
        <f t="shared" si="75"/>
        <v>0</v>
      </c>
      <c r="P641" s="95">
        <f t="shared" si="76"/>
        <v>0</v>
      </c>
      <c r="Q641" s="95">
        <f t="shared" si="77"/>
        <v>0</v>
      </c>
      <c r="R641" s="100">
        <f t="shared" si="79"/>
        <v>0</v>
      </c>
    </row>
    <row r="642" spans="1:18" x14ac:dyDescent="0.25">
      <c r="A642" s="30"/>
      <c r="B642" s="30"/>
      <c r="C642" s="60"/>
      <c r="D642" s="66" t="str">
        <f>IF(C642="","",VLOOKUP(C642,PayScales!B:C,2,0))</f>
        <v/>
      </c>
      <c r="E642" s="40"/>
      <c r="F642" s="82"/>
      <c r="G642" s="41"/>
      <c r="H642" s="41"/>
      <c r="I642" s="41"/>
      <c r="J642" s="42">
        <f t="shared" si="72"/>
        <v>0</v>
      </c>
      <c r="K642" s="42">
        <f t="shared" si="73"/>
        <v>0</v>
      </c>
      <c r="L642" s="42">
        <f t="shared" si="74"/>
        <v>0</v>
      </c>
      <c r="M642" s="43">
        <f t="shared" si="78"/>
        <v>0</v>
      </c>
      <c r="O642" s="95">
        <f t="shared" si="75"/>
        <v>0</v>
      </c>
      <c r="P642" s="95">
        <f t="shared" si="76"/>
        <v>0</v>
      </c>
      <c r="Q642" s="95">
        <f t="shared" si="77"/>
        <v>0</v>
      </c>
      <c r="R642" s="100">
        <f t="shared" si="79"/>
        <v>0</v>
      </c>
    </row>
    <row r="643" spans="1:18" x14ac:dyDescent="0.25">
      <c r="A643" s="30"/>
      <c r="B643" s="30"/>
      <c r="C643" s="60"/>
      <c r="D643" s="66" t="str">
        <f>IF(C643="","",VLOOKUP(C643,PayScales!B:C,2,0))</f>
        <v/>
      </c>
      <c r="E643" s="40"/>
      <c r="F643" s="82"/>
      <c r="G643" s="41"/>
      <c r="H643" s="41"/>
      <c r="I643" s="41"/>
      <c r="J643" s="42">
        <f t="shared" si="72"/>
        <v>0</v>
      </c>
      <c r="K643" s="42">
        <f t="shared" si="73"/>
        <v>0</v>
      </c>
      <c r="L643" s="42">
        <f t="shared" si="74"/>
        <v>0</v>
      </c>
      <c r="M643" s="43">
        <f t="shared" si="78"/>
        <v>0</v>
      </c>
      <c r="O643" s="95">
        <f t="shared" si="75"/>
        <v>0</v>
      </c>
      <c r="P643" s="95">
        <f t="shared" si="76"/>
        <v>0</v>
      </c>
      <c r="Q643" s="95">
        <f t="shared" si="77"/>
        <v>0</v>
      </c>
      <c r="R643" s="100">
        <f t="shared" si="79"/>
        <v>0</v>
      </c>
    </row>
    <row r="644" spans="1:18" x14ac:dyDescent="0.25">
      <c r="A644" s="30"/>
      <c r="B644" s="30"/>
      <c r="C644" s="60"/>
      <c r="D644" s="66" t="str">
        <f>IF(C644="","",VLOOKUP(C644,PayScales!B:C,2,0))</f>
        <v/>
      </c>
      <c r="E644" s="40"/>
      <c r="F644" s="82"/>
      <c r="G644" s="41"/>
      <c r="H644" s="41"/>
      <c r="I644" s="41"/>
      <c r="J644" s="42">
        <f t="shared" ref="J644:J707" si="80">IF(C644="",0,(G644*(VLOOKUP(C644,Rates,5,FALSE)))*(VLOOKUP(F644,Frequency,2,FALSE)))</f>
        <v>0</v>
      </c>
      <c r="K644" s="42">
        <f t="shared" ref="K644:K707" si="81">IF(C644="",0,(H644*(VLOOKUP(C644,Rates,6,FALSE)))*(VLOOKUP(F644,Frequency,2,FALSE)))</f>
        <v>0</v>
      </c>
      <c r="L644" s="42">
        <f t="shared" ref="L644:L707" si="82">IF(C644="",0,(I644*(VLOOKUP(C644,Rates,7,FALSE)))*(VLOOKUP(F644,Frequency,2,FALSE)))</f>
        <v>0</v>
      </c>
      <c r="M644" s="43">
        <f t="shared" si="78"/>
        <v>0</v>
      </c>
      <c r="O644" s="95">
        <f t="shared" ref="O644:O707" si="83">IF($C644="",0,G644*(VLOOKUP($F644,Frequency,2,FALSE)))</f>
        <v>0</v>
      </c>
      <c r="P644" s="95">
        <f t="shared" ref="P644:P707" si="84">IF($C644="",0,H644*(VLOOKUP($F644,Frequency,2,FALSE)))</f>
        <v>0</v>
      </c>
      <c r="Q644" s="95">
        <f t="shared" ref="Q644:Q707" si="85">IF($C644="",0,I644*(VLOOKUP($F644,Frequency,2,FALSE)))</f>
        <v>0</v>
      </c>
      <c r="R644" s="100">
        <f t="shared" si="79"/>
        <v>0</v>
      </c>
    </row>
    <row r="645" spans="1:18" x14ac:dyDescent="0.25">
      <c r="A645" s="30"/>
      <c r="B645" s="30"/>
      <c r="C645" s="60"/>
      <c r="D645" s="66" t="str">
        <f>IF(C645="","",VLOOKUP(C645,PayScales!B:C,2,0))</f>
        <v/>
      </c>
      <c r="E645" s="40"/>
      <c r="F645" s="82"/>
      <c r="G645" s="41"/>
      <c r="H645" s="41"/>
      <c r="I645" s="41"/>
      <c r="J645" s="42">
        <f t="shared" si="80"/>
        <v>0</v>
      </c>
      <c r="K645" s="42">
        <f t="shared" si="81"/>
        <v>0</v>
      </c>
      <c r="L645" s="42">
        <f t="shared" si="82"/>
        <v>0</v>
      </c>
      <c r="M645" s="43">
        <f t="shared" ref="M645:M708" si="86">SUM(J645:L645)</f>
        <v>0</v>
      </c>
      <c r="O645" s="95">
        <f t="shared" si="83"/>
        <v>0</v>
      </c>
      <c r="P645" s="95">
        <f t="shared" si="84"/>
        <v>0</v>
      </c>
      <c r="Q645" s="95">
        <f t="shared" si="85"/>
        <v>0</v>
      </c>
      <c r="R645" s="100">
        <f t="shared" ref="R645:R708" si="87">((O645*7.5)*60)+(P645*60)+Q645</f>
        <v>0</v>
      </c>
    </row>
    <row r="646" spans="1:18" x14ac:dyDescent="0.25">
      <c r="A646" s="30"/>
      <c r="B646" s="30"/>
      <c r="C646" s="60"/>
      <c r="D646" s="66" t="str">
        <f>IF(C646="","",VLOOKUP(C646,PayScales!B:C,2,0))</f>
        <v/>
      </c>
      <c r="E646" s="40"/>
      <c r="F646" s="82"/>
      <c r="G646" s="41"/>
      <c r="H646" s="41"/>
      <c r="I646" s="41"/>
      <c r="J646" s="42">
        <f t="shared" si="80"/>
        <v>0</v>
      </c>
      <c r="K646" s="42">
        <f t="shared" si="81"/>
        <v>0</v>
      </c>
      <c r="L646" s="42">
        <f t="shared" si="82"/>
        <v>0</v>
      </c>
      <c r="M646" s="43">
        <f t="shared" si="86"/>
        <v>0</v>
      </c>
      <c r="O646" s="95">
        <f t="shared" si="83"/>
        <v>0</v>
      </c>
      <c r="P646" s="95">
        <f t="shared" si="84"/>
        <v>0</v>
      </c>
      <c r="Q646" s="95">
        <f t="shared" si="85"/>
        <v>0</v>
      </c>
      <c r="R646" s="100">
        <f t="shared" si="87"/>
        <v>0</v>
      </c>
    </row>
    <row r="647" spans="1:18" x14ac:dyDescent="0.25">
      <c r="A647" s="30"/>
      <c r="B647" s="30"/>
      <c r="C647" s="60"/>
      <c r="D647" s="66" t="str">
        <f>IF(C647="","",VLOOKUP(C647,PayScales!B:C,2,0))</f>
        <v/>
      </c>
      <c r="E647" s="40"/>
      <c r="F647" s="82"/>
      <c r="G647" s="41"/>
      <c r="H647" s="41"/>
      <c r="I647" s="41"/>
      <c r="J647" s="42">
        <f t="shared" si="80"/>
        <v>0</v>
      </c>
      <c r="K647" s="42">
        <f t="shared" si="81"/>
        <v>0</v>
      </c>
      <c r="L647" s="42">
        <f t="shared" si="82"/>
        <v>0</v>
      </c>
      <c r="M647" s="43">
        <f t="shared" si="86"/>
        <v>0</v>
      </c>
      <c r="O647" s="95">
        <f t="shared" si="83"/>
        <v>0</v>
      </c>
      <c r="P647" s="95">
        <f t="shared" si="84"/>
        <v>0</v>
      </c>
      <c r="Q647" s="95">
        <f t="shared" si="85"/>
        <v>0</v>
      </c>
      <c r="R647" s="100">
        <f t="shared" si="87"/>
        <v>0</v>
      </c>
    </row>
    <row r="648" spans="1:18" x14ac:dyDescent="0.25">
      <c r="A648" s="30"/>
      <c r="B648" s="30"/>
      <c r="C648" s="60"/>
      <c r="D648" s="66" t="str">
        <f>IF(C648="","",VLOOKUP(C648,PayScales!B:C,2,0))</f>
        <v/>
      </c>
      <c r="E648" s="40"/>
      <c r="F648" s="82"/>
      <c r="G648" s="41"/>
      <c r="H648" s="41"/>
      <c r="I648" s="41"/>
      <c r="J648" s="42">
        <f t="shared" si="80"/>
        <v>0</v>
      </c>
      <c r="K648" s="42">
        <f t="shared" si="81"/>
        <v>0</v>
      </c>
      <c r="L648" s="42">
        <f t="shared" si="82"/>
        <v>0</v>
      </c>
      <c r="M648" s="43">
        <f t="shared" si="86"/>
        <v>0</v>
      </c>
      <c r="O648" s="95">
        <f t="shared" si="83"/>
        <v>0</v>
      </c>
      <c r="P648" s="95">
        <f t="shared" si="84"/>
        <v>0</v>
      </c>
      <c r="Q648" s="95">
        <f t="shared" si="85"/>
        <v>0</v>
      </c>
      <c r="R648" s="100">
        <f t="shared" si="87"/>
        <v>0</v>
      </c>
    </row>
    <row r="649" spans="1:18" x14ac:dyDescent="0.25">
      <c r="A649" s="30"/>
      <c r="B649" s="30"/>
      <c r="C649" s="60"/>
      <c r="D649" s="66" t="str">
        <f>IF(C649="","",VLOOKUP(C649,PayScales!B:C,2,0))</f>
        <v/>
      </c>
      <c r="E649" s="40"/>
      <c r="F649" s="82"/>
      <c r="G649" s="41"/>
      <c r="H649" s="41"/>
      <c r="I649" s="41"/>
      <c r="J649" s="42">
        <f t="shared" si="80"/>
        <v>0</v>
      </c>
      <c r="K649" s="42">
        <f t="shared" si="81"/>
        <v>0</v>
      </c>
      <c r="L649" s="42">
        <f t="shared" si="82"/>
        <v>0</v>
      </c>
      <c r="M649" s="43">
        <f t="shared" si="86"/>
        <v>0</v>
      </c>
      <c r="O649" s="95">
        <f t="shared" si="83"/>
        <v>0</v>
      </c>
      <c r="P649" s="95">
        <f t="shared" si="84"/>
        <v>0</v>
      </c>
      <c r="Q649" s="95">
        <f t="shared" si="85"/>
        <v>0</v>
      </c>
      <c r="R649" s="100">
        <f t="shared" si="87"/>
        <v>0</v>
      </c>
    </row>
    <row r="650" spans="1:18" x14ac:dyDescent="0.25">
      <c r="A650" s="30"/>
      <c r="B650" s="30"/>
      <c r="C650" s="60"/>
      <c r="D650" s="66" t="str">
        <f>IF(C650="","",VLOOKUP(C650,PayScales!B:C,2,0))</f>
        <v/>
      </c>
      <c r="E650" s="40"/>
      <c r="F650" s="82"/>
      <c r="G650" s="41"/>
      <c r="H650" s="41"/>
      <c r="I650" s="41"/>
      <c r="J650" s="42">
        <f t="shared" si="80"/>
        <v>0</v>
      </c>
      <c r="K650" s="42">
        <f t="shared" si="81"/>
        <v>0</v>
      </c>
      <c r="L650" s="42">
        <f t="shared" si="82"/>
        <v>0</v>
      </c>
      <c r="M650" s="43">
        <f t="shared" si="86"/>
        <v>0</v>
      </c>
      <c r="O650" s="95">
        <f t="shared" si="83"/>
        <v>0</v>
      </c>
      <c r="P650" s="95">
        <f t="shared" si="84"/>
        <v>0</v>
      </c>
      <c r="Q650" s="95">
        <f t="shared" si="85"/>
        <v>0</v>
      </c>
      <c r="R650" s="100">
        <f t="shared" si="87"/>
        <v>0</v>
      </c>
    </row>
    <row r="651" spans="1:18" x14ac:dyDescent="0.25">
      <c r="A651" s="30"/>
      <c r="B651" s="30"/>
      <c r="C651" s="60"/>
      <c r="D651" s="66" t="str">
        <f>IF(C651="","",VLOOKUP(C651,PayScales!B:C,2,0))</f>
        <v/>
      </c>
      <c r="E651" s="40"/>
      <c r="F651" s="82"/>
      <c r="G651" s="41"/>
      <c r="H651" s="41"/>
      <c r="I651" s="41"/>
      <c r="J651" s="42">
        <f t="shared" si="80"/>
        <v>0</v>
      </c>
      <c r="K651" s="42">
        <f t="shared" si="81"/>
        <v>0</v>
      </c>
      <c r="L651" s="42">
        <f t="shared" si="82"/>
        <v>0</v>
      </c>
      <c r="M651" s="43">
        <f t="shared" si="86"/>
        <v>0</v>
      </c>
      <c r="O651" s="95">
        <f t="shared" si="83"/>
        <v>0</v>
      </c>
      <c r="P651" s="95">
        <f t="shared" si="84"/>
        <v>0</v>
      </c>
      <c r="Q651" s="95">
        <f t="shared" si="85"/>
        <v>0</v>
      </c>
      <c r="R651" s="100">
        <f t="shared" si="87"/>
        <v>0</v>
      </c>
    </row>
    <row r="652" spans="1:18" x14ac:dyDescent="0.25">
      <c r="A652" s="30"/>
      <c r="B652" s="30"/>
      <c r="C652" s="60"/>
      <c r="D652" s="66" t="str">
        <f>IF(C652="","",VLOOKUP(C652,PayScales!B:C,2,0))</f>
        <v/>
      </c>
      <c r="E652" s="40"/>
      <c r="F652" s="82"/>
      <c r="G652" s="41"/>
      <c r="H652" s="41"/>
      <c r="I652" s="41"/>
      <c r="J652" s="42">
        <f t="shared" si="80"/>
        <v>0</v>
      </c>
      <c r="K652" s="42">
        <f t="shared" si="81"/>
        <v>0</v>
      </c>
      <c r="L652" s="42">
        <f t="shared" si="82"/>
        <v>0</v>
      </c>
      <c r="M652" s="43">
        <f t="shared" si="86"/>
        <v>0</v>
      </c>
      <c r="O652" s="95">
        <f t="shared" si="83"/>
        <v>0</v>
      </c>
      <c r="P652" s="95">
        <f t="shared" si="84"/>
        <v>0</v>
      </c>
      <c r="Q652" s="95">
        <f t="shared" si="85"/>
        <v>0</v>
      </c>
      <c r="R652" s="100">
        <f t="shared" si="87"/>
        <v>0</v>
      </c>
    </row>
    <row r="653" spans="1:18" x14ac:dyDescent="0.25">
      <c r="A653" s="30"/>
      <c r="B653" s="30"/>
      <c r="C653" s="60"/>
      <c r="D653" s="66" t="str">
        <f>IF(C653="","",VLOOKUP(C653,PayScales!B:C,2,0))</f>
        <v/>
      </c>
      <c r="E653" s="40"/>
      <c r="F653" s="82"/>
      <c r="G653" s="41"/>
      <c r="H653" s="41"/>
      <c r="I653" s="41"/>
      <c r="J653" s="42">
        <f t="shared" si="80"/>
        <v>0</v>
      </c>
      <c r="K653" s="42">
        <f t="shared" si="81"/>
        <v>0</v>
      </c>
      <c r="L653" s="42">
        <f t="shared" si="82"/>
        <v>0</v>
      </c>
      <c r="M653" s="43">
        <f t="shared" si="86"/>
        <v>0</v>
      </c>
      <c r="O653" s="95">
        <f t="shared" si="83"/>
        <v>0</v>
      </c>
      <c r="P653" s="95">
        <f t="shared" si="84"/>
        <v>0</v>
      </c>
      <c r="Q653" s="95">
        <f t="shared" si="85"/>
        <v>0</v>
      </c>
      <c r="R653" s="100">
        <f t="shared" si="87"/>
        <v>0</v>
      </c>
    </row>
    <row r="654" spans="1:18" x14ac:dyDescent="0.25">
      <c r="A654" s="30"/>
      <c r="B654" s="30"/>
      <c r="C654" s="60"/>
      <c r="D654" s="66" t="str">
        <f>IF(C654="","",VLOOKUP(C654,PayScales!B:C,2,0))</f>
        <v/>
      </c>
      <c r="E654" s="40"/>
      <c r="F654" s="82"/>
      <c r="G654" s="41"/>
      <c r="H654" s="41"/>
      <c r="I654" s="41"/>
      <c r="J654" s="42">
        <f t="shared" si="80"/>
        <v>0</v>
      </c>
      <c r="K654" s="42">
        <f t="shared" si="81"/>
        <v>0</v>
      </c>
      <c r="L654" s="42">
        <f t="shared" si="82"/>
        <v>0</v>
      </c>
      <c r="M654" s="43">
        <f t="shared" si="86"/>
        <v>0</v>
      </c>
      <c r="O654" s="95">
        <f t="shared" si="83"/>
        <v>0</v>
      </c>
      <c r="P654" s="95">
        <f t="shared" si="84"/>
        <v>0</v>
      </c>
      <c r="Q654" s="95">
        <f t="shared" si="85"/>
        <v>0</v>
      </c>
      <c r="R654" s="100">
        <f t="shared" si="87"/>
        <v>0</v>
      </c>
    </row>
    <row r="655" spans="1:18" x14ac:dyDescent="0.25">
      <c r="A655" s="30"/>
      <c r="B655" s="30"/>
      <c r="C655" s="60"/>
      <c r="D655" s="66" t="str">
        <f>IF(C655="","",VLOOKUP(C655,PayScales!B:C,2,0))</f>
        <v/>
      </c>
      <c r="E655" s="40"/>
      <c r="F655" s="82"/>
      <c r="G655" s="41"/>
      <c r="H655" s="41"/>
      <c r="I655" s="41"/>
      <c r="J655" s="42">
        <f t="shared" si="80"/>
        <v>0</v>
      </c>
      <c r="K655" s="42">
        <f t="shared" si="81"/>
        <v>0</v>
      </c>
      <c r="L655" s="42">
        <f t="shared" si="82"/>
        <v>0</v>
      </c>
      <c r="M655" s="43">
        <f t="shared" si="86"/>
        <v>0</v>
      </c>
      <c r="O655" s="95">
        <f t="shared" si="83"/>
        <v>0</v>
      </c>
      <c r="P655" s="95">
        <f t="shared" si="84"/>
        <v>0</v>
      </c>
      <c r="Q655" s="95">
        <f t="shared" si="85"/>
        <v>0</v>
      </c>
      <c r="R655" s="100">
        <f t="shared" si="87"/>
        <v>0</v>
      </c>
    </row>
    <row r="656" spans="1:18" x14ac:dyDescent="0.25">
      <c r="A656" s="30"/>
      <c r="B656" s="30"/>
      <c r="C656" s="60"/>
      <c r="D656" s="66" t="str">
        <f>IF(C656="","",VLOOKUP(C656,PayScales!B:C,2,0))</f>
        <v/>
      </c>
      <c r="E656" s="40"/>
      <c r="F656" s="82"/>
      <c r="G656" s="41"/>
      <c r="H656" s="41"/>
      <c r="I656" s="41"/>
      <c r="J656" s="42">
        <f t="shared" si="80"/>
        <v>0</v>
      </c>
      <c r="K656" s="42">
        <f t="shared" si="81"/>
        <v>0</v>
      </c>
      <c r="L656" s="42">
        <f t="shared" si="82"/>
        <v>0</v>
      </c>
      <c r="M656" s="43">
        <f t="shared" si="86"/>
        <v>0</v>
      </c>
      <c r="O656" s="95">
        <f t="shared" si="83"/>
        <v>0</v>
      </c>
      <c r="P656" s="95">
        <f t="shared" si="84"/>
        <v>0</v>
      </c>
      <c r="Q656" s="95">
        <f t="shared" si="85"/>
        <v>0</v>
      </c>
      <c r="R656" s="100">
        <f t="shared" si="87"/>
        <v>0</v>
      </c>
    </row>
    <row r="657" spans="1:18" x14ac:dyDescent="0.25">
      <c r="A657" s="30"/>
      <c r="B657" s="30"/>
      <c r="C657" s="60"/>
      <c r="D657" s="66" t="str">
        <f>IF(C657="","",VLOOKUP(C657,PayScales!B:C,2,0))</f>
        <v/>
      </c>
      <c r="E657" s="40"/>
      <c r="F657" s="82"/>
      <c r="G657" s="41"/>
      <c r="H657" s="41"/>
      <c r="I657" s="41"/>
      <c r="J657" s="42">
        <f t="shared" si="80"/>
        <v>0</v>
      </c>
      <c r="K657" s="42">
        <f t="shared" si="81"/>
        <v>0</v>
      </c>
      <c r="L657" s="42">
        <f t="shared" si="82"/>
        <v>0</v>
      </c>
      <c r="M657" s="43">
        <f t="shared" si="86"/>
        <v>0</v>
      </c>
      <c r="O657" s="95">
        <f t="shared" si="83"/>
        <v>0</v>
      </c>
      <c r="P657" s="95">
        <f t="shared" si="84"/>
        <v>0</v>
      </c>
      <c r="Q657" s="95">
        <f t="shared" si="85"/>
        <v>0</v>
      </c>
      <c r="R657" s="100">
        <f t="shared" si="87"/>
        <v>0</v>
      </c>
    </row>
    <row r="658" spans="1:18" x14ac:dyDescent="0.25">
      <c r="A658" s="30"/>
      <c r="B658" s="30"/>
      <c r="C658" s="60"/>
      <c r="D658" s="66" t="str">
        <f>IF(C658="","",VLOOKUP(C658,PayScales!B:C,2,0))</f>
        <v/>
      </c>
      <c r="E658" s="40"/>
      <c r="F658" s="82"/>
      <c r="G658" s="41"/>
      <c r="H658" s="41"/>
      <c r="I658" s="41"/>
      <c r="J658" s="42">
        <f t="shared" si="80"/>
        <v>0</v>
      </c>
      <c r="K658" s="42">
        <f t="shared" si="81"/>
        <v>0</v>
      </c>
      <c r="L658" s="42">
        <f t="shared" si="82"/>
        <v>0</v>
      </c>
      <c r="M658" s="43">
        <f t="shared" si="86"/>
        <v>0</v>
      </c>
      <c r="O658" s="95">
        <f t="shared" si="83"/>
        <v>0</v>
      </c>
      <c r="P658" s="95">
        <f t="shared" si="84"/>
        <v>0</v>
      </c>
      <c r="Q658" s="95">
        <f t="shared" si="85"/>
        <v>0</v>
      </c>
      <c r="R658" s="100">
        <f t="shared" si="87"/>
        <v>0</v>
      </c>
    </row>
    <row r="659" spans="1:18" x14ac:dyDescent="0.25">
      <c r="A659" s="30"/>
      <c r="B659" s="30"/>
      <c r="C659" s="60"/>
      <c r="D659" s="66" t="str">
        <f>IF(C659="","",VLOOKUP(C659,PayScales!B:C,2,0))</f>
        <v/>
      </c>
      <c r="E659" s="40"/>
      <c r="F659" s="82"/>
      <c r="G659" s="41"/>
      <c r="H659" s="41"/>
      <c r="I659" s="41"/>
      <c r="J659" s="42">
        <f t="shared" si="80"/>
        <v>0</v>
      </c>
      <c r="K659" s="42">
        <f t="shared" si="81"/>
        <v>0</v>
      </c>
      <c r="L659" s="42">
        <f t="shared" si="82"/>
        <v>0</v>
      </c>
      <c r="M659" s="43">
        <f t="shared" si="86"/>
        <v>0</v>
      </c>
      <c r="O659" s="95">
        <f t="shared" si="83"/>
        <v>0</v>
      </c>
      <c r="P659" s="95">
        <f t="shared" si="84"/>
        <v>0</v>
      </c>
      <c r="Q659" s="95">
        <f t="shared" si="85"/>
        <v>0</v>
      </c>
      <c r="R659" s="100">
        <f t="shared" si="87"/>
        <v>0</v>
      </c>
    </row>
    <row r="660" spans="1:18" x14ac:dyDescent="0.25">
      <c r="A660" s="30"/>
      <c r="B660" s="30"/>
      <c r="C660" s="60"/>
      <c r="D660" s="66" t="str">
        <f>IF(C660="","",VLOOKUP(C660,PayScales!B:C,2,0))</f>
        <v/>
      </c>
      <c r="E660" s="40"/>
      <c r="F660" s="82"/>
      <c r="G660" s="41"/>
      <c r="H660" s="41"/>
      <c r="I660" s="41"/>
      <c r="J660" s="42">
        <f t="shared" si="80"/>
        <v>0</v>
      </c>
      <c r="K660" s="42">
        <f t="shared" si="81"/>
        <v>0</v>
      </c>
      <c r="L660" s="42">
        <f t="shared" si="82"/>
        <v>0</v>
      </c>
      <c r="M660" s="43">
        <f t="shared" si="86"/>
        <v>0</v>
      </c>
      <c r="O660" s="95">
        <f t="shared" si="83"/>
        <v>0</v>
      </c>
      <c r="P660" s="95">
        <f t="shared" si="84"/>
        <v>0</v>
      </c>
      <c r="Q660" s="95">
        <f t="shared" si="85"/>
        <v>0</v>
      </c>
      <c r="R660" s="100">
        <f t="shared" si="87"/>
        <v>0</v>
      </c>
    </row>
    <row r="661" spans="1:18" x14ac:dyDescent="0.25">
      <c r="A661" s="30"/>
      <c r="B661" s="30"/>
      <c r="C661" s="60"/>
      <c r="D661" s="66" t="str">
        <f>IF(C661="","",VLOOKUP(C661,PayScales!B:C,2,0))</f>
        <v/>
      </c>
      <c r="E661" s="40"/>
      <c r="F661" s="82"/>
      <c r="G661" s="41"/>
      <c r="H661" s="41"/>
      <c r="I661" s="41"/>
      <c r="J661" s="42">
        <f t="shared" si="80"/>
        <v>0</v>
      </c>
      <c r="K661" s="42">
        <f t="shared" si="81"/>
        <v>0</v>
      </c>
      <c r="L661" s="42">
        <f t="shared" si="82"/>
        <v>0</v>
      </c>
      <c r="M661" s="43">
        <f t="shared" si="86"/>
        <v>0</v>
      </c>
      <c r="O661" s="95">
        <f t="shared" si="83"/>
        <v>0</v>
      </c>
      <c r="P661" s="95">
        <f t="shared" si="84"/>
        <v>0</v>
      </c>
      <c r="Q661" s="95">
        <f t="shared" si="85"/>
        <v>0</v>
      </c>
      <c r="R661" s="100">
        <f t="shared" si="87"/>
        <v>0</v>
      </c>
    </row>
    <row r="662" spans="1:18" x14ac:dyDescent="0.25">
      <c r="A662" s="30"/>
      <c r="B662" s="30"/>
      <c r="C662" s="60"/>
      <c r="D662" s="66" t="str">
        <f>IF(C662="","",VLOOKUP(C662,PayScales!B:C,2,0))</f>
        <v/>
      </c>
      <c r="E662" s="40"/>
      <c r="F662" s="82"/>
      <c r="G662" s="41"/>
      <c r="H662" s="41"/>
      <c r="I662" s="41"/>
      <c r="J662" s="42">
        <f t="shared" si="80"/>
        <v>0</v>
      </c>
      <c r="K662" s="42">
        <f t="shared" si="81"/>
        <v>0</v>
      </c>
      <c r="L662" s="42">
        <f t="shared" si="82"/>
        <v>0</v>
      </c>
      <c r="M662" s="43">
        <f t="shared" si="86"/>
        <v>0</v>
      </c>
      <c r="O662" s="95">
        <f t="shared" si="83"/>
        <v>0</v>
      </c>
      <c r="P662" s="95">
        <f t="shared" si="84"/>
        <v>0</v>
      </c>
      <c r="Q662" s="95">
        <f t="shared" si="85"/>
        <v>0</v>
      </c>
      <c r="R662" s="100">
        <f t="shared" si="87"/>
        <v>0</v>
      </c>
    </row>
    <row r="663" spans="1:18" x14ac:dyDescent="0.25">
      <c r="A663" s="30"/>
      <c r="B663" s="30"/>
      <c r="C663" s="60"/>
      <c r="D663" s="66" t="str">
        <f>IF(C663="","",VLOOKUP(C663,PayScales!B:C,2,0))</f>
        <v/>
      </c>
      <c r="E663" s="40"/>
      <c r="F663" s="82"/>
      <c r="G663" s="41"/>
      <c r="H663" s="41"/>
      <c r="I663" s="41"/>
      <c r="J663" s="42">
        <f t="shared" si="80"/>
        <v>0</v>
      </c>
      <c r="K663" s="42">
        <f t="shared" si="81"/>
        <v>0</v>
      </c>
      <c r="L663" s="42">
        <f t="shared" si="82"/>
        <v>0</v>
      </c>
      <c r="M663" s="43">
        <f t="shared" si="86"/>
        <v>0</v>
      </c>
      <c r="O663" s="95">
        <f t="shared" si="83"/>
        <v>0</v>
      </c>
      <c r="P663" s="95">
        <f t="shared" si="84"/>
        <v>0</v>
      </c>
      <c r="Q663" s="95">
        <f t="shared" si="85"/>
        <v>0</v>
      </c>
      <c r="R663" s="100">
        <f t="shared" si="87"/>
        <v>0</v>
      </c>
    </row>
    <row r="664" spans="1:18" x14ac:dyDescent="0.25">
      <c r="A664" s="30"/>
      <c r="B664" s="30"/>
      <c r="C664" s="60"/>
      <c r="D664" s="66" t="str">
        <f>IF(C664="","",VLOOKUP(C664,PayScales!B:C,2,0))</f>
        <v/>
      </c>
      <c r="E664" s="40"/>
      <c r="F664" s="82"/>
      <c r="G664" s="41"/>
      <c r="H664" s="41"/>
      <c r="I664" s="41"/>
      <c r="J664" s="42">
        <f t="shared" si="80"/>
        <v>0</v>
      </c>
      <c r="K664" s="42">
        <f t="shared" si="81"/>
        <v>0</v>
      </c>
      <c r="L664" s="42">
        <f t="shared" si="82"/>
        <v>0</v>
      </c>
      <c r="M664" s="43">
        <f t="shared" si="86"/>
        <v>0</v>
      </c>
      <c r="O664" s="95">
        <f t="shared" si="83"/>
        <v>0</v>
      </c>
      <c r="P664" s="95">
        <f t="shared" si="84"/>
        <v>0</v>
      </c>
      <c r="Q664" s="95">
        <f t="shared" si="85"/>
        <v>0</v>
      </c>
      <c r="R664" s="100">
        <f t="shared" si="87"/>
        <v>0</v>
      </c>
    </row>
    <row r="665" spans="1:18" x14ac:dyDescent="0.25">
      <c r="A665" s="30"/>
      <c r="B665" s="30"/>
      <c r="C665" s="60"/>
      <c r="D665" s="66" t="str">
        <f>IF(C665="","",VLOOKUP(C665,PayScales!B:C,2,0))</f>
        <v/>
      </c>
      <c r="E665" s="40"/>
      <c r="F665" s="82"/>
      <c r="G665" s="41"/>
      <c r="H665" s="41"/>
      <c r="I665" s="41"/>
      <c r="J665" s="42">
        <f t="shared" si="80"/>
        <v>0</v>
      </c>
      <c r="K665" s="42">
        <f t="shared" si="81"/>
        <v>0</v>
      </c>
      <c r="L665" s="42">
        <f t="shared" si="82"/>
        <v>0</v>
      </c>
      <c r="M665" s="43">
        <f t="shared" si="86"/>
        <v>0</v>
      </c>
      <c r="O665" s="95">
        <f t="shared" si="83"/>
        <v>0</v>
      </c>
      <c r="P665" s="95">
        <f t="shared" si="84"/>
        <v>0</v>
      </c>
      <c r="Q665" s="95">
        <f t="shared" si="85"/>
        <v>0</v>
      </c>
      <c r="R665" s="100">
        <f t="shared" si="87"/>
        <v>0</v>
      </c>
    </row>
    <row r="666" spans="1:18" x14ac:dyDescent="0.25">
      <c r="A666" s="30"/>
      <c r="B666" s="30"/>
      <c r="C666" s="60"/>
      <c r="D666" s="66" t="str">
        <f>IF(C666="","",VLOOKUP(C666,PayScales!B:C,2,0))</f>
        <v/>
      </c>
      <c r="E666" s="40"/>
      <c r="F666" s="82"/>
      <c r="G666" s="41"/>
      <c r="H666" s="41"/>
      <c r="I666" s="41"/>
      <c r="J666" s="42">
        <f t="shared" si="80"/>
        <v>0</v>
      </c>
      <c r="K666" s="42">
        <f t="shared" si="81"/>
        <v>0</v>
      </c>
      <c r="L666" s="42">
        <f t="shared" si="82"/>
        <v>0</v>
      </c>
      <c r="M666" s="43">
        <f t="shared" si="86"/>
        <v>0</v>
      </c>
      <c r="O666" s="95">
        <f t="shared" si="83"/>
        <v>0</v>
      </c>
      <c r="P666" s="95">
        <f t="shared" si="84"/>
        <v>0</v>
      </c>
      <c r="Q666" s="95">
        <f t="shared" si="85"/>
        <v>0</v>
      </c>
      <c r="R666" s="100">
        <f t="shared" si="87"/>
        <v>0</v>
      </c>
    </row>
    <row r="667" spans="1:18" x14ac:dyDescent="0.25">
      <c r="A667" s="30"/>
      <c r="B667" s="30"/>
      <c r="C667" s="60"/>
      <c r="D667" s="66" t="str">
        <f>IF(C667="","",VLOOKUP(C667,PayScales!B:C,2,0))</f>
        <v/>
      </c>
      <c r="E667" s="40"/>
      <c r="F667" s="82"/>
      <c r="G667" s="41"/>
      <c r="H667" s="41"/>
      <c r="I667" s="41"/>
      <c r="J667" s="42">
        <f t="shared" si="80"/>
        <v>0</v>
      </c>
      <c r="K667" s="42">
        <f t="shared" si="81"/>
        <v>0</v>
      </c>
      <c r="L667" s="42">
        <f t="shared" si="82"/>
        <v>0</v>
      </c>
      <c r="M667" s="43">
        <f t="shared" si="86"/>
        <v>0</v>
      </c>
      <c r="O667" s="95">
        <f t="shared" si="83"/>
        <v>0</v>
      </c>
      <c r="P667" s="95">
        <f t="shared" si="84"/>
        <v>0</v>
      </c>
      <c r="Q667" s="95">
        <f t="shared" si="85"/>
        <v>0</v>
      </c>
      <c r="R667" s="100">
        <f t="shared" si="87"/>
        <v>0</v>
      </c>
    </row>
    <row r="668" spans="1:18" x14ac:dyDescent="0.25">
      <c r="A668" s="30"/>
      <c r="B668" s="30"/>
      <c r="C668" s="60"/>
      <c r="D668" s="66" t="str">
        <f>IF(C668="","",VLOOKUP(C668,PayScales!B:C,2,0))</f>
        <v/>
      </c>
      <c r="E668" s="40"/>
      <c r="F668" s="82"/>
      <c r="G668" s="41"/>
      <c r="H668" s="41"/>
      <c r="I668" s="41"/>
      <c r="J668" s="42">
        <f t="shared" si="80"/>
        <v>0</v>
      </c>
      <c r="K668" s="42">
        <f t="shared" si="81"/>
        <v>0</v>
      </c>
      <c r="L668" s="42">
        <f t="shared" si="82"/>
        <v>0</v>
      </c>
      <c r="M668" s="43">
        <f t="shared" si="86"/>
        <v>0</v>
      </c>
      <c r="O668" s="95">
        <f t="shared" si="83"/>
        <v>0</v>
      </c>
      <c r="P668" s="95">
        <f t="shared" si="84"/>
        <v>0</v>
      </c>
      <c r="Q668" s="95">
        <f t="shared" si="85"/>
        <v>0</v>
      </c>
      <c r="R668" s="100">
        <f t="shared" si="87"/>
        <v>0</v>
      </c>
    </row>
    <row r="669" spans="1:18" x14ac:dyDescent="0.25">
      <c r="A669" s="30"/>
      <c r="B669" s="30"/>
      <c r="C669" s="60"/>
      <c r="D669" s="66" t="str">
        <f>IF(C669="","",VLOOKUP(C669,PayScales!B:C,2,0))</f>
        <v/>
      </c>
      <c r="E669" s="40"/>
      <c r="F669" s="82"/>
      <c r="G669" s="41"/>
      <c r="H669" s="41"/>
      <c r="I669" s="41"/>
      <c r="J669" s="42">
        <f t="shared" si="80"/>
        <v>0</v>
      </c>
      <c r="K669" s="42">
        <f t="shared" si="81"/>
        <v>0</v>
      </c>
      <c r="L669" s="42">
        <f t="shared" si="82"/>
        <v>0</v>
      </c>
      <c r="M669" s="43">
        <f t="shared" si="86"/>
        <v>0</v>
      </c>
      <c r="O669" s="95">
        <f t="shared" si="83"/>
        <v>0</v>
      </c>
      <c r="P669" s="95">
        <f t="shared" si="84"/>
        <v>0</v>
      </c>
      <c r="Q669" s="95">
        <f t="shared" si="85"/>
        <v>0</v>
      </c>
      <c r="R669" s="100">
        <f t="shared" si="87"/>
        <v>0</v>
      </c>
    </row>
    <row r="670" spans="1:18" x14ac:dyDescent="0.25">
      <c r="A670" s="30"/>
      <c r="B670" s="30"/>
      <c r="C670" s="60"/>
      <c r="D670" s="66" t="str">
        <f>IF(C670="","",VLOOKUP(C670,PayScales!B:C,2,0))</f>
        <v/>
      </c>
      <c r="E670" s="40"/>
      <c r="F670" s="82"/>
      <c r="G670" s="41"/>
      <c r="H670" s="41"/>
      <c r="I670" s="41"/>
      <c r="J670" s="42">
        <f t="shared" si="80"/>
        <v>0</v>
      </c>
      <c r="K670" s="42">
        <f t="shared" si="81"/>
        <v>0</v>
      </c>
      <c r="L670" s="42">
        <f t="shared" si="82"/>
        <v>0</v>
      </c>
      <c r="M670" s="43">
        <f t="shared" si="86"/>
        <v>0</v>
      </c>
      <c r="O670" s="95">
        <f t="shared" si="83"/>
        <v>0</v>
      </c>
      <c r="P670" s="95">
        <f t="shared" si="84"/>
        <v>0</v>
      </c>
      <c r="Q670" s="95">
        <f t="shared" si="85"/>
        <v>0</v>
      </c>
      <c r="R670" s="100">
        <f t="shared" si="87"/>
        <v>0</v>
      </c>
    </row>
    <row r="671" spans="1:18" x14ac:dyDescent="0.25">
      <c r="A671" s="30"/>
      <c r="B671" s="30"/>
      <c r="C671" s="60"/>
      <c r="D671" s="66" t="str">
        <f>IF(C671="","",VLOOKUP(C671,PayScales!B:C,2,0))</f>
        <v/>
      </c>
      <c r="E671" s="40"/>
      <c r="F671" s="82"/>
      <c r="G671" s="41"/>
      <c r="H671" s="41"/>
      <c r="I671" s="41"/>
      <c r="J671" s="42">
        <f t="shared" si="80"/>
        <v>0</v>
      </c>
      <c r="K671" s="42">
        <f t="shared" si="81"/>
        <v>0</v>
      </c>
      <c r="L671" s="42">
        <f t="shared" si="82"/>
        <v>0</v>
      </c>
      <c r="M671" s="43">
        <f t="shared" si="86"/>
        <v>0</v>
      </c>
      <c r="O671" s="95">
        <f t="shared" si="83"/>
        <v>0</v>
      </c>
      <c r="P671" s="95">
        <f t="shared" si="84"/>
        <v>0</v>
      </c>
      <c r="Q671" s="95">
        <f t="shared" si="85"/>
        <v>0</v>
      </c>
      <c r="R671" s="100">
        <f t="shared" si="87"/>
        <v>0</v>
      </c>
    </row>
    <row r="672" spans="1:18" x14ac:dyDescent="0.25">
      <c r="A672" s="30"/>
      <c r="B672" s="30"/>
      <c r="C672" s="60"/>
      <c r="D672" s="66" t="str">
        <f>IF(C672="","",VLOOKUP(C672,PayScales!B:C,2,0))</f>
        <v/>
      </c>
      <c r="E672" s="40"/>
      <c r="F672" s="82"/>
      <c r="G672" s="41"/>
      <c r="H672" s="41"/>
      <c r="I672" s="41"/>
      <c r="J672" s="42">
        <f t="shared" si="80"/>
        <v>0</v>
      </c>
      <c r="K672" s="42">
        <f t="shared" si="81"/>
        <v>0</v>
      </c>
      <c r="L672" s="42">
        <f t="shared" si="82"/>
        <v>0</v>
      </c>
      <c r="M672" s="43">
        <f t="shared" si="86"/>
        <v>0</v>
      </c>
      <c r="O672" s="95">
        <f t="shared" si="83"/>
        <v>0</v>
      </c>
      <c r="P672" s="95">
        <f t="shared" si="84"/>
        <v>0</v>
      </c>
      <c r="Q672" s="95">
        <f t="shared" si="85"/>
        <v>0</v>
      </c>
      <c r="R672" s="100">
        <f t="shared" si="87"/>
        <v>0</v>
      </c>
    </row>
    <row r="673" spans="1:18" x14ac:dyDescent="0.25">
      <c r="A673" s="30"/>
      <c r="B673" s="30"/>
      <c r="C673" s="60"/>
      <c r="D673" s="66" t="str">
        <f>IF(C673="","",VLOOKUP(C673,PayScales!B:C,2,0))</f>
        <v/>
      </c>
      <c r="E673" s="40"/>
      <c r="F673" s="82"/>
      <c r="G673" s="41"/>
      <c r="H673" s="41"/>
      <c r="I673" s="41"/>
      <c r="J673" s="42">
        <f t="shared" si="80"/>
        <v>0</v>
      </c>
      <c r="K673" s="42">
        <f t="shared" si="81"/>
        <v>0</v>
      </c>
      <c r="L673" s="42">
        <f t="shared" si="82"/>
        <v>0</v>
      </c>
      <c r="M673" s="43">
        <f t="shared" si="86"/>
        <v>0</v>
      </c>
      <c r="O673" s="95">
        <f t="shared" si="83"/>
        <v>0</v>
      </c>
      <c r="P673" s="95">
        <f t="shared" si="84"/>
        <v>0</v>
      </c>
      <c r="Q673" s="95">
        <f t="shared" si="85"/>
        <v>0</v>
      </c>
      <c r="R673" s="100">
        <f t="shared" si="87"/>
        <v>0</v>
      </c>
    </row>
    <row r="674" spans="1:18" x14ac:dyDescent="0.25">
      <c r="A674" s="30"/>
      <c r="B674" s="30"/>
      <c r="C674" s="60"/>
      <c r="D674" s="66" t="str">
        <f>IF(C674="","",VLOOKUP(C674,PayScales!B:C,2,0))</f>
        <v/>
      </c>
      <c r="E674" s="40"/>
      <c r="F674" s="82"/>
      <c r="G674" s="41"/>
      <c r="H674" s="41"/>
      <c r="I674" s="41"/>
      <c r="J674" s="42">
        <f t="shared" si="80"/>
        <v>0</v>
      </c>
      <c r="K674" s="42">
        <f t="shared" si="81"/>
        <v>0</v>
      </c>
      <c r="L674" s="42">
        <f t="shared" si="82"/>
        <v>0</v>
      </c>
      <c r="M674" s="43">
        <f t="shared" si="86"/>
        <v>0</v>
      </c>
      <c r="O674" s="95">
        <f t="shared" si="83"/>
        <v>0</v>
      </c>
      <c r="P674" s="95">
        <f t="shared" si="84"/>
        <v>0</v>
      </c>
      <c r="Q674" s="95">
        <f t="shared" si="85"/>
        <v>0</v>
      </c>
      <c r="R674" s="100">
        <f t="shared" si="87"/>
        <v>0</v>
      </c>
    </row>
    <row r="675" spans="1:18" x14ac:dyDescent="0.25">
      <c r="A675" s="30"/>
      <c r="B675" s="30"/>
      <c r="C675" s="60"/>
      <c r="D675" s="66" t="str">
        <f>IF(C675="","",VLOOKUP(C675,PayScales!B:C,2,0))</f>
        <v/>
      </c>
      <c r="E675" s="40"/>
      <c r="F675" s="82"/>
      <c r="G675" s="41"/>
      <c r="H675" s="41"/>
      <c r="I675" s="41"/>
      <c r="J675" s="42">
        <f t="shared" si="80"/>
        <v>0</v>
      </c>
      <c r="K675" s="42">
        <f t="shared" si="81"/>
        <v>0</v>
      </c>
      <c r="L675" s="42">
        <f t="shared" si="82"/>
        <v>0</v>
      </c>
      <c r="M675" s="43">
        <f t="shared" si="86"/>
        <v>0</v>
      </c>
      <c r="O675" s="95">
        <f t="shared" si="83"/>
        <v>0</v>
      </c>
      <c r="P675" s="95">
        <f t="shared" si="84"/>
        <v>0</v>
      </c>
      <c r="Q675" s="95">
        <f t="shared" si="85"/>
        <v>0</v>
      </c>
      <c r="R675" s="100">
        <f t="shared" si="87"/>
        <v>0</v>
      </c>
    </row>
    <row r="676" spans="1:18" x14ac:dyDescent="0.25">
      <c r="A676" s="30"/>
      <c r="B676" s="30"/>
      <c r="C676" s="60"/>
      <c r="D676" s="66" t="str">
        <f>IF(C676="","",VLOOKUP(C676,PayScales!B:C,2,0))</f>
        <v/>
      </c>
      <c r="E676" s="40"/>
      <c r="F676" s="82"/>
      <c r="G676" s="41"/>
      <c r="H676" s="41"/>
      <c r="I676" s="41"/>
      <c r="J676" s="42">
        <f t="shared" si="80"/>
        <v>0</v>
      </c>
      <c r="K676" s="42">
        <f t="shared" si="81"/>
        <v>0</v>
      </c>
      <c r="L676" s="42">
        <f t="shared" si="82"/>
        <v>0</v>
      </c>
      <c r="M676" s="43">
        <f t="shared" si="86"/>
        <v>0</v>
      </c>
      <c r="O676" s="95">
        <f t="shared" si="83"/>
        <v>0</v>
      </c>
      <c r="P676" s="95">
        <f t="shared" si="84"/>
        <v>0</v>
      </c>
      <c r="Q676" s="95">
        <f t="shared" si="85"/>
        <v>0</v>
      </c>
      <c r="R676" s="100">
        <f t="shared" si="87"/>
        <v>0</v>
      </c>
    </row>
    <row r="677" spans="1:18" x14ac:dyDescent="0.25">
      <c r="A677" s="30"/>
      <c r="B677" s="30"/>
      <c r="C677" s="60"/>
      <c r="D677" s="66" t="str">
        <f>IF(C677="","",VLOOKUP(C677,PayScales!B:C,2,0))</f>
        <v/>
      </c>
      <c r="E677" s="40"/>
      <c r="F677" s="82"/>
      <c r="G677" s="41"/>
      <c r="H677" s="41"/>
      <c r="I677" s="41"/>
      <c r="J677" s="42">
        <f t="shared" si="80"/>
        <v>0</v>
      </c>
      <c r="K677" s="42">
        <f t="shared" si="81"/>
        <v>0</v>
      </c>
      <c r="L677" s="42">
        <f t="shared" si="82"/>
        <v>0</v>
      </c>
      <c r="M677" s="43">
        <f t="shared" si="86"/>
        <v>0</v>
      </c>
      <c r="O677" s="95">
        <f t="shared" si="83"/>
        <v>0</v>
      </c>
      <c r="P677" s="95">
        <f t="shared" si="84"/>
        <v>0</v>
      </c>
      <c r="Q677" s="95">
        <f t="shared" si="85"/>
        <v>0</v>
      </c>
      <c r="R677" s="100">
        <f t="shared" si="87"/>
        <v>0</v>
      </c>
    </row>
    <row r="678" spans="1:18" x14ac:dyDescent="0.25">
      <c r="A678" s="30"/>
      <c r="B678" s="30"/>
      <c r="C678" s="60"/>
      <c r="D678" s="66" t="str">
        <f>IF(C678="","",VLOOKUP(C678,PayScales!B:C,2,0))</f>
        <v/>
      </c>
      <c r="E678" s="40"/>
      <c r="F678" s="82"/>
      <c r="G678" s="41"/>
      <c r="H678" s="41"/>
      <c r="I678" s="41"/>
      <c r="J678" s="42">
        <f t="shared" si="80"/>
        <v>0</v>
      </c>
      <c r="K678" s="42">
        <f t="shared" si="81"/>
        <v>0</v>
      </c>
      <c r="L678" s="42">
        <f t="shared" si="82"/>
        <v>0</v>
      </c>
      <c r="M678" s="43">
        <f t="shared" si="86"/>
        <v>0</v>
      </c>
      <c r="O678" s="95">
        <f t="shared" si="83"/>
        <v>0</v>
      </c>
      <c r="P678" s="95">
        <f t="shared" si="84"/>
        <v>0</v>
      </c>
      <c r="Q678" s="95">
        <f t="shared" si="85"/>
        <v>0</v>
      </c>
      <c r="R678" s="100">
        <f t="shared" si="87"/>
        <v>0</v>
      </c>
    </row>
    <row r="679" spans="1:18" x14ac:dyDescent="0.25">
      <c r="A679" s="30"/>
      <c r="B679" s="30"/>
      <c r="C679" s="60"/>
      <c r="D679" s="66" t="str">
        <f>IF(C679="","",VLOOKUP(C679,PayScales!B:C,2,0))</f>
        <v/>
      </c>
      <c r="E679" s="40"/>
      <c r="F679" s="82"/>
      <c r="G679" s="41"/>
      <c r="H679" s="41"/>
      <c r="I679" s="41"/>
      <c r="J679" s="42">
        <f t="shared" si="80"/>
        <v>0</v>
      </c>
      <c r="K679" s="42">
        <f t="shared" si="81"/>
        <v>0</v>
      </c>
      <c r="L679" s="42">
        <f t="shared" si="82"/>
        <v>0</v>
      </c>
      <c r="M679" s="43">
        <f t="shared" si="86"/>
        <v>0</v>
      </c>
      <c r="O679" s="95">
        <f t="shared" si="83"/>
        <v>0</v>
      </c>
      <c r="P679" s="95">
        <f t="shared" si="84"/>
        <v>0</v>
      </c>
      <c r="Q679" s="95">
        <f t="shared" si="85"/>
        <v>0</v>
      </c>
      <c r="R679" s="100">
        <f t="shared" si="87"/>
        <v>0</v>
      </c>
    </row>
    <row r="680" spans="1:18" x14ac:dyDescent="0.25">
      <c r="A680" s="30"/>
      <c r="B680" s="30"/>
      <c r="C680" s="60"/>
      <c r="D680" s="66" t="str">
        <f>IF(C680="","",VLOOKUP(C680,PayScales!B:C,2,0))</f>
        <v/>
      </c>
      <c r="E680" s="40"/>
      <c r="F680" s="82"/>
      <c r="G680" s="41"/>
      <c r="H680" s="41"/>
      <c r="I680" s="41"/>
      <c r="J680" s="42">
        <f t="shared" si="80"/>
        <v>0</v>
      </c>
      <c r="K680" s="42">
        <f t="shared" si="81"/>
        <v>0</v>
      </c>
      <c r="L680" s="42">
        <f t="shared" si="82"/>
        <v>0</v>
      </c>
      <c r="M680" s="43">
        <f t="shared" si="86"/>
        <v>0</v>
      </c>
      <c r="O680" s="95">
        <f t="shared" si="83"/>
        <v>0</v>
      </c>
      <c r="P680" s="95">
        <f t="shared" si="84"/>
        <v>0</v>
      </c>
      <c r="Q680" s="95">
        <f t="shared" si="85"/>
        <v>0</v>
      </c>
      <c r="R680" s="100">
        <f t="shared" si="87"/>
        <v>0</v>
      </c>
    </row>
    <row r="681" spans="1:18" x14ac:dyDescent="0.25">
      <c r="A681" s="30"/>
      <c r="B681" s="30"/>
      <c r="C681" s="60"/>
      <c r="D681" s="66" t="str">
        <f>IF(C681="","",VLOOKUP(C681,PayScales!B:C,2,0))</f>
        <v/>
      </c>
      <c r="E681" s="40"/>
      <c r="F681" s="82"/>
      <c r="G681" s="41"/>
      <c r="H681" s="41"/>
      <c r="I681" s="41"/>
      <c r="J681" s="42">
        <f t="shared" si="80"/>
        <v>0</v>
      </c>
      <c r="K681" s="42">
        <f t="shared" si="81"/>
        <v>0</v>
      </c>
      <c r="L681" s="42">
        <f t="shared" si="82"/>
        <v>0</v>
      </c>
      <c r="M681" s="43">
        <f t="shared" si="86"/>
        <v>0</v>
      </c>
      <c r="O681" s="95">
        <f t="shared" si="83"/>
        <v>0</v>
      </c>
      <c r="P681" s="95">
        <f t="shared" si="84"/>
        <v>0</v>
      </c>
      <c r="Q681" s="95">
        <f t="shared" si="85"/>
        <v>0</v>
      </c>
      <c r="R681" s="100">
        <f t="shared" si="87"/>
        <v>0</v>
      </c>
    </row>
    <row r="682" spans="1:18" x14ac:dyDescent="0.25">
      <c r="A682" s="30"/>
      <c r="B682" s="30"/>
      <c r="C682" s="60"/>
      <c r="D682" s="66" t="str">
        <f>IF(C682="","",VLOOKUP(C682,PayScales!B:C,2,0))</f>
        <v/>
      </c>
      <c r="E682" s="40"/>
      <c r="F682" s="82"/>
      <c r="G682" s="41"/>
      <c r="H682" s="41"/>
      <c r="I682" s="41"/>
      <c r="J682" s="42">
        <f t="shared" si="80"/>
        <v>0</v>
      </c>
      <c r="K682" s="42">
        <f t="shared" si="81"/>
        <v>0</v>
      </c>
      <c r="L682" s="42">
        <f t="shared" si="82"/>
        <v>0</v>
      </c>
      <c r="M682" s="43">
        <f t="shared" si="86"/>
        <v>0</v>
      </c>
      <c r="O682" s="95">
        <f t="shared" si="83"/>
        <v>0</v>
      </c>
      <c r="P682" s="95">
        <f t="shared" si="84"/>
        <v>0</v>
      </c>
      <c r="Q682" s="95">
        <f t="shared" si="85"/>
        <v>0</v>
      </c>
      <c r="R682" s="100">
        <f t="shared" si="87"/>
        <v>0</v>
      </c>
    </row>
    <row r="683" spans="1:18" x14ac:dyDescent="0.25">
      <c r="A683" s="30"/>
      <c r="B683" s="30"/>
      <c r="C683" s="60"/>
      <c r="D683" s="66" t="str">
        <f>IF(C683="","",VLOOKUP(C683,PayScales!B:C,2,0))</f>
        <v/>
      </c>
      <c r="E683" s="40"/>
      <c r="F683" s="82"/>
      <c r="G683" s="41"/>
      <c r="H683" s="41"/>
      <c r="I683" s="41"/>
      <c r="J683" s="42">
        <f t="shared" si="80"/>
        <v>0</v>
      </c>
      <c r="K683" s="42">
        <f t="shared" si="81"/>
        <v>0</v>
      </c>
      <c r="L683" s="42">
        <f t="shared" si="82"/>
        <v>0</v>
      </c>
      <c r="M683" s="43">
        <f t="shared" si="86"/>
        <v>0</v>
      </c>
      <c r="O683" s="95">
        <f t="shared" si="83"/>
        <v>0</v>
      </c>
      <c r="P683" s="95">
        <f t="shared" si="84"/>
        <v>0</v>
      </c>
      <c r="Q683" s="95">
        <f t="shared" si="85"/>
        <v>0</v>
      </c>
      <c r="R683" s="100">
        <f t="shared" si="87"/>
        <v>0</v>
      </c>
    </row>
    <row r="684" spans="1:18" x14ac:dyDescent="0.25">
      <c r="A684" s="30"/>
      <c r="B684" s="30"/>
      <c r="C684" s="60"/>
      <c r="D684" s="66" t="str">
        <f>IF(C684="","",VLOOKUP(C684,PayScales!B:C,2,0))</f>
        <v/>
      </c>
      <c r="E684" s="40"/>
      <c r="F684" s="82"/>
      <c r="G684" s="41"/>
      <c r="H684" s="41"/>
      <c r="I684" s="41"/>
      <c r="J684" s="42">
        <f t="shared" si="80"/>
        <v>0</v>
      </c>
      <c r="K684" s="42">
        <f t="shared" si="81"/>
        <v>0</v>
      </c>
      <c r="L684" s="42">
        <f t="shared" si="82"/>
        <v>0</v>
      </c>
      <c r="M684" s="43">
        <f t="shared" si="86"/>
        <v>0</v>
      </c>
      <c r="O684" s="95">
        <f t="shared" si="83"/>
        <v>0</v>
      </c>
      <c r="P684" s="95">
        <f t="shared" si="84"/>
        <v>0</v>
      </c>
      <c r="Q684" s="95">
        <f t="shared" si="85"/>
        <v>0</v>
      </c>
      <c r="R684" s="100">
        <f t="shared" si="87"/>
        <v>0</v>
      </c>
    </row>
    <row r="685" spans="1:18" x14ac:dyDescent="0.25">
      <c r="A685" s="30"/>
      <c r="B685" s="30"/>
      <c r="C685" s="60"/>
      <c r="D685" s="66" t="str">
        <f>IF(C685="","",VLOOKUP(C685,PayScales!B:C,2,0))</f>
        <v/>
      </c>
      <c r="E685" s="40"/>
      <c r="F685" s="82"/>
      <c r="G685" s="41"/>
      <c r="H685" s="41"/>
      <c r="I685" s="41"/>
      <c r="J685" s="42">
        <f t="shared" si="80"/>
        <v>0</v>
      </c>
      <c r="K685" s="42">
        <f t="shared" si="81"/>
        <v>0</v>
      </c>
      <c r="L685" s="42">
        <f t="shared" si="82"/>
        <v>0</v>
      </c>
      <c r="M685" s="43">
        <f t="shared" si="86"/>
        <v>0</v>
      </c>
      <c r="O685" s="95">
        <f t="shared" si="83"/>
        <v>0</v>
      </c>
      <c r="P685" s="95">
        <f t="shared" si="84"/>
        <v>0</v>
      </c>
      <c r="Q685" s="95">
        <f t="shared" si="85"/>
        <v>0</v>
      </c>
      <c r="R685" s="100">
        <f t="shared" si="87"/>
        <v>0</v>
      </c>
    </row>
    <row r="686" spans="1:18" x14ac:dyDescent="0.25">
      <c r="A686" s="30"/>
      <c r="B686" s="30"/>
      <c r="C686" s="60"/>
      <c r="D686" s="66" t="str">
        <f>IF(C686="","",VLOOKUP(C686,PayScales!B:C,2,0))</f>
        <v/>
      </c>
      <c r="E686" s="40"/>
      <c r="F686" s="82"/>
      <c r="G686" s="41"/>
      <c r="H686" s="41"/>
      <c r="I686" s="41"/>
      <c r="J686" s="42">
        <f t="shared" si="80"/>
        <v>0</v>
      </c>
      <c r="K686" s="42">
        <f t="shared" si="81"/>
        <v>0</v>
      </c>
      <c r="L686" s="42">
        <f t="shared" si="82"/>
        <v>0</v>
      </c>
      <c r="M686" s="43">
        <f t="shared" si="86"/>
        <v>0</v>
      </c>
      <c r="O686" s="95">
        <f t="shared" si="83"/>
        <v>0</v>
      </c>
      <c r="P686" s="95">
        <f t="shared" si="84"/>
        <v>0</v>
      </c>
      <c r="Q686" s="95">
        <f t="shared" si="85"/>
        <v>0</v>
      </c>
      <c r="R686" s="100">
        <f t="shared" si="87"/>
        <v>0</v>
      </c>
    </row>
    <row r="687" spans="1:18" x14ac:dyDescent="0.25">
      <c r="A687" s="30"/>
      <c r="B687" s="30"/>
      <c r="C687" s="60"/>
      <c r="D687" s="66" t="str">
        <f>IF(C687="","",VLOOKUP(C687,PayScales!B:C,2,0))</f>
        <v/>
      </c>
      <c r="E687" s="40"/>
      <c r="F687" s="82"/>
      <c r="G687" s="41"/>
      <c r="H687" s="41"/>
      <c r="I687" s="41"/>
      <c r="J687" s="42">
        <f t="shared" si="80"/>
        <v>0</v>
      </c>
      <c r="K687" s="42">
        <f t="shared" si="81"/>
        <v>0</v>
      </c>
      <c r="L687" s="42">
        <f t="shared" si="82"/>
        <v>0</v>
      </c>
      <c r="M687" s="43">
        <f t="shared" si="86"/>
        <v>0</v>
      </c>
      <c r="O687" s="95">
        <f t="shared" si="83"/>
        <v>0</v>
      </c>
      <c r="P687" s="95">
        <f t="shared" si="84"/>
        <v>0</v>
      </c>
      <c r="Q687" s="95">
        <f t="shared" si="85"/>
        <v>0</v>
      </c>
      <c r="R687" s="100">
        <f t="shared" si="87"/>
        <v>0</v>
      </c>
    </row>
    <row r="688" spans="1:18" x14ac:dyDescent="0.25">
      <c r="A688" s="30"/>
      <c r="B688" s="30"/>
      <c r="C688" s="60"/>
      <c r="D688" s="66" t="str">
        <f>IF(C688="","",VLOOKUP(C688,PayScales!B:C,2,0))</f>
        <v/>
      </c>
      <c r="E688" s="40"/>
      <c r="F688" s="82"/>
      <c r="G688" s="41"/>
      <c r="H688" s="41"/>
      <c r="I688" s="41"/>
      <c r="J688" s="42">
        <f t="shared" si="80"/>
        <v>0</v>
      </c>
      <c r="K688" s="42">
        <f t="shared" si="81"/>
        <v>0</v>
      </c>
      <c r="L688" s="42">
        <f t="shared" si="82"/>
        <v>0</v>
      </c>
      <c r="M688" s="43">
        <f t="shared" si="86"/>
        <v>0</v>
      </c>
      <c r="O688" s="95">
        <f t="shared" si="83"/>
        <v>0</v>
      </c>
      <c r="P688" s="95">
        <f t="shared" si="84"/>
        <v>0</v>
      </c>
      <c r="Q688" s="95">
        <f t="shared" si="85"/>
        <v>0</v>
      </c>
      <c r="R688" s="100">
        <f t="shared" si="87"/>
        <v>0</v>
      </c>
    </row>
    <row r="689" spans="1:18" x14ac:dyDescent="0.25">
      <c r="A689" s="30"/>
      <c r="B689" s="30"/>
      <c r="C689" s="60"/>
      <c r="D689" s="66" t="str">
        <f>IF(C689="","",VLOOKUP(C689,PayScales!B:C,2,0))</f>
        <v/>
      </c>
      <c r="E689" s="40"/>
      <c r="F689" s="82"/>
      <c r="G689" s="41"/>
      <c r="H689" s="41"/>
      <c r="I689" s="41"/>
      <c r="J689" s="42">
        <f t="shared" si="80"/>
        <v>0</v>
      </c>
      <c r="K689" s="42">
        <f t="shared" si="81"/>
        <v>0</v>
      </c>
      <c r="L689" s="42">
        <f t="shared" si="82"/>
        <v>0</v>
      </c>
      <c r="M689" s="43">
        <f t="shared" si="86"/>
        <v>0</v>
      </c>
      <c r="O689" s="95">
        <f t="shared" si="83"/>
        <v>0</v>
      </c>
      <c r="P689" s="95">
        <f t="shared" si="84"/>
        <v>0</v>
      </c>
      <c r="Q689" s="95">
        <f t="shared" si="85"/>
        <v>0</v>
      </c>
      <c r="R689" s="100">
        <f t="shared" si="87"/>
        <v>0</v>
      </c>
    </row>
    <row r="690" spans="1:18" x14ac:dyDescent="0.25">
      <c r="A690" s="30"/>
      <c r="B690" s="30"/>
      <c r="C690" s="60"/>
      <c r="D690" s="66" t="str">
        <f>IF(C690="","",VLOOKUP(C690,PayScales!B:C,2,0))</f>
        <v/>
      </c>
      <c r="E690" s="40"/>
      <c r="F690" s="82"/>
      <c r="G690" s="41"/>
      <c r="H690" s="41"/>
      <c r="I690" s="41"/>
      <c r="J690" s="42">
        <f t="shared" si="80"/>
        <v>0</v>
      </c>
      <c r="K690" s="42">
        <f t="shared" si="81"/>
        <v>0</v>
      </c>
      <c r="L690" s="42">
        <f t="shared" si="82"/>
        <v>0</v>
      </c>
      <c r="M690" s="43">
        <f t="shared" si="86"/>
        <v>0</v>
      </c>
      <c r="O690" s="95">
        <f t="shared" si="83"/>
        <v>0</v>
      </c>
      <c r="P690" s="95">
        <f t="shared" si="84"/>
        <v>0</v>
      </c>
      <c r="Q690" s="95">
        <f t="shared" si="85"/>
        <v>0</v>
      </c>
      <c r="R690" s="100">
        <f t="shared" si="87"/>
        <v>0</v>
      </c>
    </row>
    <row r="691" spans="1:18" x14ac:dyDescent="0.25">
      <c r="A691" s="30"/>
      <c r="B691" s="30"/>
      <c r="C691" s="60"/>
      <c r="D691" s="66" t="str">
        <f>IF(C691="","",VLOOKUP(C691,PayScales!B:C,2,0))</f>
        <v/>
      </c>
      <c r="E691" s="40"/>
      <c r="F691" s="82"/>
      <c r="G691" s="41"/>
      <c r="H691" s="41"/>
      <c r="I691" s="41"/>
      <c r="J691" s="42">
        <f t="shared" si="80"/>
        <v>0</v>
      </c>
      <c r="K691" s="42">
        <f t="shared" si="81"/>
        <v>0</v>
      </c>
      <c r="L691" s="42">
        <f t="shared" si="82"/>
        <v>0</v>
      </c>
      <c r="M691" s="43">
        <f t="shared" si="86"/>
        <v>0</v>
      </c>
      <c r="O691" s="95">
        <f t="shared" si="83"/>
        <v>0</v>
      </c>
      <c r="P691" s="95">
        <f t="shared" si="84"/>
        <v>0</v>
      </c>
      <c r="Q691" s="95">
        <f t="shared" si="85"/>
        <v>0</v>
      </c>
      <c r="R691" s="100">
        <f t="shared" si="87"/>
        <v>0</v>
      </c>
    </row>
    <row r="692" spans="1:18" x14ac:dyDescent="0.25">
      <c r="A692" s="30"/>
      <c r="B692" s="30"/>
      <c r="C692" s="60"/>
      <c r="D692" s="66" t="str">
        <f>IF(C692="","",VLOOKUP(C692,PayScales!B:C,2,0))</f>
        <v/>
      </c>
      <c r="E692" s="40"/>
      <c r="F692" s="82"/>
      <c r="G692" s="41"/>
      <c r="H692" s="41"/>
      <c r="I692" s="41"/>
      <c r="J692" s="42">
        <f t="shared" si="80"/>
        <v>0</v>
      </c>
      <c r="K692" s="42">
        <f t="shared" si="81"/>
        <v>0</v>
      </c>
      <c r="L692" s="42">
        <f t="shared" si="82"/>
        <v>0</v>
      </c>
      <c r="M692" s="43">
        <f t="shared" si="86"/>
        <v>0</v>
      </c>
      <c r="O692" s="95">
        <f t="shared" si="83"/>
        <v>0</v>
      </c>
      <c r="P692" s="95">
        <f t="shared" si="84"/>
        <v>0</v>
      </c>
      <c r="Q692" s="95">
        <f t="shared" si="85"/>
        <v>0</v>
      </c>
      <c r="R692" s="100">
        <f t="shared" si="87"/>
        <v>0</v>
      </c>
    </row>
    <row r="693" spans="1:18" x14ac:dyDescent="0.25">
      <c r="A693" s="30"/>
      <c r="B693" s="30"/>
      <c r="C693" s="60"/>
      <c r="D693" s="66" t="str">
        <f>IF(C693="","",VLOOKUP(C693,PayScales!B:C,2,0))</f>
        <v/>
      </c>
      <c r="E693" s="40"/>
      <c r="F693" s="82"/>
      <c r="G693" s="41"/>
      <c r="H693" s="41"/>
      <c r="I693" s="41"/>
      <c r="J693" s="42">
        <f t="shared" si="80"/>
        <v>0</v>
      </c>
      <c r="K693" s="42">
        <f t="shared" si="81"/>
        <v>0</v>
      </c>
      <c r="L693" s="42">
        <f t="shared" si="82"/>
        <v>0</v>
      </c>
      <c r="M693" s="43">
        <f t="shared" si="86"/>
        <v>0</v>
      </c>
      <c r="O693" s="95">
        <f t="shared" si="83"/>
        <v>0</v>
      </c>
      <c r="P693" s="95">
        <f t="shared" si="84"/>
        <v>0</v>
      </c>
      <c r="Q693" s="95">
        <f t="shared" si="85"/>
        <v>0</v>
      </c>
      <c r="R693" s="100">
        <f t="shared" si="87"/>
        <v>0</v>
      </c>
    </row>
    <row r="694" spans="1:18" x14ac:dyDescent="0.25">
      <c r="A694" s="30"/>
      <c r="B694" s="30"/>
      <c r="C694" s="60"/>
      <c r="D694" s="66" t="str">
        <f>IF(C694="","",VLOOKUP(C694,PayScales!B:C,2,0))</f>
        <v/>
      </c>
      <c r="E694" s="40"/>
      <c r="F694" s="82"/>
      <c r="G694" s="41"/>
      <c r="H694" s="41"/>
      <c r="I694" s="41"/>
      <c r="J694" s="42">
        <f t="shared" si="80"/>
        <v>0</v>
      </c>
      <c r="K694" s="42">
        <f t="shared" si="81"/>
        <v>0</v>
      </c>
      <c r="L694" s="42">
        <f t="shared" si="82"/>
        <v>0</v>
      </c>
      <c r="M694" s="43">
        <f t="shared" si="86"/>
        <v>0</v>
      </c>
      <c r="O694" s="95">
        <f t="shared" si="83"/>
        <v>0</v>
      </c>
      <c r="P694" s="95">
        <f t="shared" si="84"/>
        <v>0</v>
      </c>
      <c r="Q694" s="95">
        <f t="shared" si="85"/>
        <v>0</v>
      </c>
      <c r="R694" s="100">
        <f t="shared" si="87"/>
        <v>0</v>
      </c>
    </row>
    <row r="695" spans="1:18" x14ac:dyDescent="0.25">
      <c r="A695" s="30"/>
      <c r="B695" s="30"/>
      <c r="C695" s="60"/>
      <c r="D695" s="66" t="str">
        <f>IF(C695="","",VLOOKUP(C695,PayScales!B:C,2,0))</f>
        <v/>
      </c>
      <c r="E695" s="40"/>
      <c r="F695" s="82"/>
      <c r="G695" s="41"/>
      <c r="H695" s="41"/>
      <c r="I695" s="41"/>
      <c r="J695" s="42">
        <f t="shared" si="80"/>
        <v>0</v>
      </c>
      <c r="K695" s="42">
        <f t="shared" si="81"/>
        <v>0</v>
      </c>
      <c r="L695" s="42">
        <f t="shared" si="82"/>
        <v>0</v>
      </c>
      <c r="M695" s="43">
        <f t="shared" si="86"/>
        <v>0</v>
      </c>
      <c r="O695" s="95">
        <f t="shared" si="83"/>
        <v>0</v>
      </c>
      <c r="P695" s="95">
        <f t="shared" si="84"/>
        <v>0</v>
      </c>
      <c r="Q695" s="95">
        <f t="shared" si="85"/>
        <v>0</v>
      </c>
      <c r="R695" s="100">
        <f t="shared" si="87"/>
        <v>0</v>
      </c>
    </row>
    <row r="696" spans="1:18" x14ac:dyDescent="0.25">
      <c r="A696" s="30"/>
      <c r="B696" s="30"/>
      <c r="C696" s="60"/>
      <c r="D696" s="66" t="str">
        <f>IF(C696="","",VLOOKUP(C696,PayScales!B:C,2,0))</f>
        <v/>
      </c>
      <c r="E696" s="40"/>
      <c r="F696" s="82"/>
      <c r="G696" s="41"/>
      <c r="H696" s="41"/>
      <c r="I696" s="41"/>
      <c r="J696" s="42">
        <f t="shared" si="80"/>
        <v>0</v>
      </c>
      <c r="K696" s="42">
        <f t="shared" si="81"/>
        <v>0</v>
      </c>
      <c r="L696" s="42">
        <f t="shared" si="82"/>
        <v>0</v>
      </c>
      <c r="M696" s="43">
        <f t="shared" si="86"/>
        <v>0</v>
      </c>
      <c r="O696" s="95">
        <f t="shared" si="83"/>
        <v>0</v>
      </c>
      <c r="P696" s="95">
        <f t="shared" si="84"/>
        <v>0</v>
      </c>
      <c r="Q696" s="95">
        <f t="shared" si="85"/>
        <v>0</v>
      </c>
      <c r="R696" s="100">
        <f t="shared" si="87"/>
        <v>0</v>
      </c>
    </row>
    <row r="697" spans="1:18" x14ac:dyDescent="0.25">
      <c r="A697" s="30"/>
      <c r="B697" s="30"/>
      <c r="C697" s="60"/>
      <c r="D697" s="66" t="str">
        <f>IF(C697="","",VLOOKUP(C697,PayScales!B:C,2,0))</f>
        <v/>
      </c>
      <c r="E697" s="40"/>
      <c r="F697" s="82"/>
      <c r="G697" s="41"/>
      <c r="H697" s="41"/>
      <c r="I697" s="41"/>
      <c r="J697" s="42">
        <f t="shared" si="80"/>
        <v>0</v>
      </c>
      <c r="K697" s="42">
        <f t="shared" si="81"/>
        <v>0</v>
      </c>
      <c r="L697" s="42">
        <f t="shared" si="82"/>
        <v>0</v>
      </c>
      <c r="M697" s="43">
        <f t="shared" si="86"/>
        <v>0</v>
      </c>
      <c r="O697" s="95">
        <f t="shared" si="83"/>
        <v>0</v>
      </c>
      <c r="P697" s="95">
        <f t="shared" si="84"/>
        <v>0</v>
      </c>
      <c r="Q697" s="95">
        <f t="shared" si="85"/>
        <v>0</v>
      </c>
      <c r="R697" s="100">
        <f t="shared" si="87"/>
        <v>0</v>
      </c>
    </row>
    <row r="698" spans="1:18" x14ac:dyDescent="0.25">
      <c r="A698" s="30"/>
      <c r="B698" s="30"/>
      <c r="C698" s="60"/>
      <c r="D698" s="66" t="str">
        <f>IF(C698="","",VLOOKUP(C698,PayScales!B:C,2,0))</f>
        <v/>
      </c>
      <c r="E698" s="40"/>
      <c r="F698" s="82"/>
      <c r="G698" s="41"/>
      <c r="H698" s="41"/>
      <c r="I698" s="41"/>
      <c r="J698" s="42">
        <f t="shared" si="80"/>
        <v>0</v>
      </c>
      <c r="K698" s="42">
        <f t="shared" si="81"/>
        <v>0</v>
      </c>
      <c r="L698" s="42">
        <f t="shared" si="82"/>
        <v>0</v>
      </c>
      <c r="M698" s="43">
        <f t="shared" si="86"/>
        <v>0</v>
      </c>
      <c r="O698" s="95">
        <f t="shared" si="83"/>
        <v>0</v>
      </c>
      <c r="P698" s="95">
        <f t="shared" si="84"/>
        <v>0</v>
      </c>
      <c r="Q698" s="95">
        <f t="shared" si="85"/>
        <v>0</v>
      </c>
      <c r="R698" s="100">
        <f t="shared" si="87"/>
        <v>0</v>
      </c>
    </row>
    <row r="699" spans="1:18" x14ac:dyDescent="0.25">
      <c r="A699" s="30"/>
      <c r="B699" s="30"/>
      <c r="C699" s="60"/>
      <c r="D699" s="66" t="str">
        <f>IF(C699="","",VLOOKUP(C699,PayScales!B:C,2,0))</f>
        <v/>
      </c>
      <c r="E699" s="40"/>
      <c r="F699" s="82"/>
      <c r="G699" s="41"/>
      <c r="H699" s="41"/>
      <c r="I699" s="41"/>
      <c r="J699" s="42">
        <f t="shared" si="80"/>
        <v>0</v>
      </c>
      <c r="K699" s="42">
        <f t="shared" si="81"/>
        <v>0</v>
      </c>
      <c r="L699" s="42">
        <f t="shared" si="82"/>
        <v>0</v>
      </c>
      <c r="M699" s="43">
        <f t="shared" si="86"/>
        <v>0</v>
      </c>
      <c r="O699" s="95">
        <f t="shared" si="83"/>
        <v>0</v>
      </c>
      <c r="P699" s="95">
        <f t="shared" si="84"/>
        <v>0</v>
      </c>
      <c r="Q699" s="95">
        <f t="shared" si="85"/>
        <v>0</v>
      </c>
      <c r="R699" s="100">
        <f t="shared" si="87"/>
        <v>0</v>
      </c>
    </row>
    <row r="700" spans="1:18" x14ac:dyDescent="0.25">
      <c r="A700" s="30"/>
      <c r="B700" s="30"/>
      <c r="C700" s="60"/>
      <c r="D700" s="66" t="str">
        <f>IF(C700="","",VLOOKUP(C700,PayScales!B:C,2,0))</f>
        <v/>
      </c>
      <c r="E700" s="40"/>
      <c r="F700" s="82"/>
      <c r="G700" s="41"/>
      <c r="H700" s="41"/>
      <c r="I700" s="41"/>
      <c r="J700" s="42">
        <f t="shared" si="80"/>
        <v>0</v>
      </c>
      <c r="K700" s="42">
        <f t="shared" si="81"/>
        <v>0</v>
      </c>
      <c r="L700" s="42">
        <f t="shared" si="82"/>
        <v>0</v>
      </c>
      <c r="M700" s="43">
        <f t="shared" si="86"/>
        <v>0</v>
      </c>
      <c r="O700" s="95">
        <f t="shared" si="83"/>
        <v>0</v>
      </c>
      <c r="P700" s="95">
        <f t="shared" si="84"/>
        <v>0</v>
      </c>
      <c r="Q700" s="95">
        <f t="shared" si="85"/>
        <v>0</v>
      </c>
      <c r="R700" s="100">
        <f t="shared" si="87"/>
        <v>0</v>
      </c>
    </row>
    <row r="701" spans="1:18" x14ac:dyDescent="0.25">
      <c r="A701" s="30"/>
      <c r="B701" s="30"/>
      <c r="C701" s="60"/>
      <c r="D701" s="66" t="str">
        <f>IF(C701="","",VLOOKUP(C701,PayScales!B:C,2,0))</f>
        <v/>
      </c>
      <c r="E701" s="40"/>
      <c r="F701" s="82"/>
      <c r="G701" s="41"/>
      <c r="H701" s="41"/>
      <c r="I701" s="41"/>
      <c r="J701" s="42">
        <f t="shared" si="80"/>
        <v>0</v>
      </c>
      <c r="K701" s="42">
        <f t="shared" si="81"/>
        <v>0</v>
      </c>
      <c r="L701" s="42">
        <f t="shared" si="82"/>
        <v>0</v>
      </c>
      <c r="M701" s="43">
        <f t="shared" si="86"/>
        <v>0</v>
      </c>
      <c r="O701" s="95">
        <f t="shared" si="83"/>
        <v>0</v>
      </c>
      <c r="P701" s="95">
        <f t="shared" si="84"/>
        <v>0</v>
      </c>
      <c r="Q701" s="95">
        <f t="shared" si="85"/>
        <v>0</v>
      </c>
      <c r="R701" s="100">
        <f t="shared" si="87"/>
        <v>0</v>
      </c>
    </row>
    <row r="702" spans="1:18" x14ac:dyDescent="0.25">
      <c r="A702" s="30"/>
      <c r="B702" s="30"/>
      <c r="C702" s="60"/>
      <c r="D702" s="66" t="str">
        <f>IF(C702="","",VLOOKUP(C702,PayScales!B:C,2,0))</f>
        <v/>
      </c>
      <c r="E702" s="40"/>
      <c r="F702" s="82"/>
      <c r="G702" s="41"/>
      <c r="H702" s="41"/>
      <c r="I702" s="41"/>
      <c r="J702" s="42">
        <f t="shared" si="80"/>
        <v>0</v>
      </c>
      <c r="K702" s="42">
        <f t="shared" si="81"/>
        <v>0</v>
      </c>
      <c r="L702" s="42">
        <f t="shared" si="82"/>
        <v>0</v>
      </c>
      <c r="M702" s="43">
        <f t="shared" si="86"/>
        <v>0</v>
      </c>
      <c r="O702" s="95">
        <f t="shared" si="83"/>
        <v>0</v>
      </c>
      <c r="P702" s="95">
        <f t="shared" si="84"/>
        <v>0</v>
      </c>
      <c r="Q702" s="95">
        <f t="shared" si="85"/>
        <v>0</v>
      </c>
      <c r="R702" s="100">
        <f t="shared" si="87"/>
        <v>0</v>
      </c>
    </row>
    <row r="703" spans="1:18" x14ac:dyDescent="0.25">
      <c r="A703" s="30"/>
      <c r="B703" s="30"/>
      <c r="C703" s="60"/>
      <c r="D703" s="66" t="str">
        <f>IF(C703="","",VLOOKUP(C703,PayScales!B:C,2,0))</f>
        <v/>
      </c>
      <c r="E703" s="40"/>
      <c r="F703" s="82"/>
      <c r="G703" s="41"/>
      <c r="H703" s="41"/>
      <c r="I703" s="41"/>
      <c r="J703" s="42">
        <f t="shared" si="80"/>
        <v>0</v>
      </c>
      <c r="K703" s="42">
        <f t="shared" si="81"/>
        <v>0</v>
      </c>
      <c r="L703" s="42">
        <f t="shared" si="82"/>
        <v>0</v>
      </c>
      <c r="M703" s="43">
        <f t="shared" si="86"/>
        <v>0</v>
      </c>
      <c r="O703" s="95">
        <f t="shared" si="83"/>
        <v>0</v>
      </c>
      <c r="P703" s="95">
        <f t="shared" si="84"/>
        <v>0</v>
      </c>
      <c r="Q703" s="95">
        <f t="shared" si="85"/>
        <v>0</v>
      </c>
      <c r="R703" s="100">
        <f t="shared" si="87"/>
        <v>0</v>
      </c>
    </row>
    <row r="704" spans="1:18" x14ac:dyDescent="0.25">
      <c r="A704" s="30"/>
      <c r="B704" s="30"/>
      <c r="C704" s="60"/>
      <c r="D704" s="66" t="str">
        <f>IF(C704="","",VLOOKUP(C704,PayScales!B:C,2,0))</f>
        <v/>
      </c>
      <c r="E704" s="40"/>
      <c r="F704" s="82"/>
      <c r="G704" s="41"/>
      <c r="H704" s="41"/>
      <c r="I704" s="41"/>
      <c r="J704" s="42">
        <f t="shared" si="80"/>
        <v>0</v>
      </c>
      <c r="K704" s="42">
        <f t="shared" si="81"/>
        <v>0</v>
      </c>
      <c r="L704" s="42">
        <f t="shared" si="82"/>
        <v>0</v>
      </c>
      <c r="M704" s="43">
        <f t="shared" si="86"/>
        <v>0</v>
      </c>
      <c r="O704" s="95">
        <f t="shared" si="83"/>
        <v>0</v>
      </c>
      <c r="P704" s="95">
        <f t="shared" si="84"/>
        <v>0</v>
      </c>
      <c r="Q704" s="95">
        <f t="shared" si="85"/>
        <v>0</v>
      </c>
      <c r="R704" s="100">
        <f t="shared" si="87"/>
        <v>0</v>
      </c>
    </row>
    <row r="705" spans="1:18" x14ac:dyDescent="0.25">
      <c r="A705" s="30"/>
      <c r="B705" s="30"/>
      <c r="C705" s="60"/>
      <c r="D705" s="66" t="str">
        <f>IF(C705="","",VLOOKUP(C705,PayScales!B:C,2,0))</f>
        <v/>
      </c>
      <c r="E705" s="40"/>
      <c r="F705" s="82"/>
      <c r="G705" s="41"/>
      <c r="H705" s="41"/>
      <c r="I705" s="41"/>
      <c r="J705" s="42">
        <f t="shared" si="80"/>
        <v>0</v>
      </c>
      <c r="K705" s="42">
        <f t="shared" si="81"/>
        <v>0</v>
      </c>
      <c r="L705" s="42">
        <f t="shared" si="82"/>
        <v>0</v>
      </c>
      <c r="M705" s="43">
        <f t="shared" si="86"/>
        <v>0</v>
      </c>
      <c r="O705" s="95">
        <f t="shared" si="83"/>
        <v>0</v>
      </c>
      <c r="P705" s="95">
        <f t="shared" si="84"/>
        <v>0</v>
      </c>
      <c r="Q705" s="95">
        <f t="shared" si="85"/>
        <v>0</v>
      </c>
      <c r="R705" s="100">
        <f t="shared" si="87"/>
        <v>0</v>
      </c>
    </row>
    <row r="706" spans="1:18" x14ac:dyDescent="0.25">
      <c r="A706" s="30"/>
      <c r="B706" s="30"/>
      <c r="C706" s="60"/>
      <c r="D706" s="66" t="str">
        <f>IF(C706="","",VLOOKUP(C706,PayScales!B:C,2,0))</f>
        <v/>
      </c>
      <c r="E706" s="40"/>
      <c r="F706" s="82"/>
      <c r="G706" s="41"/>
      <c r="H706" s="41"/>
      <c r="I706" s="41"/>
      <c r="J706" s="42">
        <f t="shared" si="80"/>
        <v>0</v>
      </c>
      <c r="K706" s="42">
        <f t="shared" si="81"/>
        <v>0</v>
      </c>
      <c r="L706" s="42">
        <f t="shared" si="82"/>
        <v>0</v>
      </c>
      <c r="M706" s="43">
        <f t="shared" si="86"/>
        <v>0</v>
      </c>
      <c r="O706" s="95">
        <f t="shared" si="83"/>
        <v>0</v>
      </c>
      <c r="P706" s="95">
        <f t="shared" si="84"/>
        <v>0</v>
      </c>
      <c r="Q706" s="95">
        <f t="shared" si="85"/>
        <v>0</v>
      </c>
      <c r="R706" s="100">
        <f t="shared" si="87"/>
        <v>0</v>
      </c>
    </row>
    <row r="707" spans="1:18" x14ac:dyDescent="0.25">
      <c r="A707" s="30"/>
      <c r="B707" s="30"/>
      <c r="C707" s="60"/>
      <c r="D707" s="66" t="str">
        <f>IF(C707="","",VLOOKUP(C707,PayScales!B:C,2,0))</f>
        <v/>
      </c>
      <c r="E707" s="40"/>
      <c r="F707" s="82"/>
      <c r="G707" s="41"/>
      <c r="H707" s="41"/>
      <c r="I707" s="41"/>
      <c r="J707" s="42">
        <f t="shared" si="80"/>
        <v>0</v>
      </c>
      <c r="K707" s="42">
        <f t="shared" si="81"/>
        <v>0</v>
      </c>
      <c r="L707" s="42">
        <f t="shared" si="82"/>
        <v>0</v>
      </c>
      <c r="M707" s="43">
        <f t="shared" si="86"/>
        <v>0</v>
      </c>
      <c r="O707" s="95">
        <f t="shared" si="83"/>
        <v>0</v>
      </c>
      <c r="P707" s="95">
        <f t="shared" si="84"/>
        <v>0</v>
      </c>
      <c r="Q707" s="95">
        <f t="shared" si="85"/>
        <v>0</v>
      </c>
      <c r="R707" s="100">
        <f t="shared" si="87"/>
        <v>0</v>
      </c>
    </row>
    <row r="708" spans="1:18" x14ac:dyDescent="0.25">
      <c r="A708" s="30"/>
      <c r="B708" s="30"/>
      <c r="C708" s="60"/>
      <c r="D708" s="66" t="str">
        <f>IF(C708="","",VLOOKUP(C708,PayScales!B:C,2,0))</f>
        <v/>
      </c>
      <c r="E708" s="40"/>
      <c r="F708" s="82"/>
      <c r="G708" s="41"/>
      <c r="H708" s="41"/>
      <c r="I708" s="41"/>
      <c r="J708" s="42">
        <f t="shared" ref="J708:J771" si="88">IF(C708="",0,(G708*(VLOOKUP(C708,Rates,5,FALSE)))*(VLOOKUP(F708,Frequency,2,FALSE)))</f>
        <v>0</v>
      </c>
      <c r="K708" s="42">
        <f t="shared" ref="K708:K771" si="89">IF(C708="",0,(H708*(VLOOKUP(C708,Rates,6,FALSE)))*(VLOOKUP(F708,Frequency,2,FALSE)))</f>
        <v>0</v>
      </c>
      <c r="L708" s="42">
        <f t="shared" ref="L708:L771" si="90">IF(C708="",0,(I708*(VLOOKUP(C708,Rates,7,FALSE)))*(VLOOKUP(F708,Frequency,2,FALSE)))</f>
        <v>0</v>
      </c>
      <c r="M708" s="43">
        <f t="shared" si="86"/>
        <v>0</v>
      </c>
      <c r="O708" s="95">
        <f t="shared" ref="O708:O771" si="91">IF($C708="",0,G708*(VLOOKUP($F708,Frequency,2,FALSE)))</f>
        <v>0</v>
      </c>
      <c r="P708" s="95">
        <f t="shared" ref="P708:P771" si="92">IF($C708="",0,H708*(VLOOKUP($F708,Frequency,2,FALSE)))</f>
        <v>0</v>
      </c>
      <c r="Q708" s="95">
        <f t="shared" ref="Q708:Q771" si="93">IF($C708="",0,I708*(VLOOKUP($F708,Frequency,2,FALSE)))</f>
        <v>0</v>
      </c>
      <c r="R708" s="100">
        <f t="shared" si="87"/>
        <v>0</v>
      </c>
    </row>
    <row r="709" spans="1:18" x14ac:dyDescent="0.25">
      <c r="A709" s="30"/>
      <c r="B709" s="30"/>
      <c r="C709" s="60"/>
      <c r="D709" s="66" t="str">
        <f>IF(C709="","",VLOOKUP(C709,PayScales!B:C,2,0))</f>
        <v/>
      </c>
      <c r="E709" s="40"/>
      <c r="F709" s="82"/>
      <c r="G709" s="41"/>
      <c r="H709" s="41"/>
      <c r="I709" s="41"/>
      <c r="J709" s="42">
        <f t="shared" si="88"/>
        <v>0</v>
      </c>
      <c r="K709" s="42">
        <f t="shared" si="89"/>
        <v>0</v>
      </c>
      <c r="L709" s="42">
        <f t="shared" si="90"/>
        <v>0</v>
      </c>
      <c r="M709" s="43">
        <f t="shared" ref="M709:M772" si="94">SUM(J709:L709)</f>
        <v>0</v>
      </c>
      <c r="O709" s="95">
        <f t="shared" si="91"/>
        <v>0</v>
      </c>
      <c r="P709" s="95">
        <f t="shared" si="92"/>
        <v>0</v>
      </c>
      <c r="Q709" s="95">
        <f t="shared" si="93"/>
        <v>0</v>
      </c>
      <c r="R709" s="100">
        <f t="shared" ref="R709:R772" si="95">((O709*7.5)*60)+(P709*60)+Q709</f>
        <v>0</v>
      </c>
    </row>
    <row r="710" spans="1:18" x14ac:dyDescent="0.25">
      <c r="A710" s="30"/>
      <c r="B710" s="30"/>
      <c r="C710" s="60"/>
      <c r="D710" s="66" t="str">
        <f>IF(C710="","",VLOOKUP(C710,PayScales!B:C,2,0))</f>
        <v/>
      </c>
      <c r="E710" s="40"/>
      <c r="F710" s="82"/>
      <c r="G710" s="41"/>
      <c r="H710" s="41"/>
      <c r="I710" s="41"/>
      <c r="J710" s="42">
        <f t="shared" si="88"/>
        <v>0</v>
      </c>
      <c r="K710" s="42">
        <f t="shared" si="89"/>
        <v>0</v>
      </c>
      <c r="L710" s="42">
        <f t="shared" si="90"/>
        <v>0</v>
      </c>
      <c r="M710" s="43">
        <f t="shared" si="94"/>
        <v>0</v>
      </c>
      <c r="O710" s="95">
        <f t="shared" si="91"/>
        <v>0</v>
      </c>
      <c r="P710" s="95">
        <f t="shared" si="92"/>
        <v>0</v>
      </c>
      <c r="Q710" s="95">
        <f t="shared" si="93"/>
        <v>0</v>
      </c>
      <c r="R710" s="100">
        <f t="shared" si="95"/>
        <v>0</v>
      </c>
    </row>
    <row r="711" spans="1:18" x14ac:dyDescent="0.25">
      <c r="A711" s="30"/>
      <c r="B711" s="30"/>
      <c r="C711" s="60"/>
      <c r="D711" s="66" t="str">
        <f>IF(C711="","",VLOOKUP(C711,PayScales!B:C,2,0))</f>
        <v/>
      </c>
      <c r="E711" s="40"/>
      <c r="F711" s="82"/>
      <c r="G711" s="41"/>
      <c r="H711" s="41"/>
      <c r="I711" s="41"/>
      <c r="J711" s="42">
        <f t="shared" si="88"/>
        <v>0</v>
      </c>
      <c r="K711" s="42">
        <f t="shared" si="89"/>
        <v>0</v>
      </c>
      <c r="L711" s="42">
        <f t="shared" si="90"/>
        <v>0</v>
      </c>
      <c r="M711" s="43">
        <f t="shared" si="94"/>
        <v>0</v>
      </c>
      <c r="O711" s="95">
        <f t="shared" si="91"/>
        <v>0</v>
      </c>
      <c r="P711" s="95">
        <f t="shared" si="92"/>
        <v>0</v>
      </c>
      <c r="Q711" s="95">
        <f t="shared" si="93"/>
        <v>0</v>
      </c>
      <c r="R711" s="100">
        <f t="shared" si="95"/>
        <v>0</v>
      </c>
    </row>
    <row r="712" spans="1:18" x14ac:dyDescent="0.25">
      <c r="A712" s="30"/>
      <c r="B712" s="30"/>
      <c r="C712" s="60"/>
      <c r="D712" s="66" t="str">
        <f>IF(C712="","",VLOOKUP(C712,PayScales!B:C,2,0))</f>
        <v/>
      </c>
      <c r="E712" s="40"/>
      <c r="F712" s="82"/>
      <c r="G712" s="41"/>
      <c r="H712" s="41"/>
      <c r="I712" s="41"/>
      <c r="J712" s="42">
        <f t="shared" si="88"/>
        <v>0</v>
      </c>
      <c r="K712" s="42">
        <f t="shared" si="89"/>
        <v>0</v>
      </c>
      <c r="L712" s="42">
        <f t="shared" si="90"/>
        <v>0</v>
      </c>
      <c r="M712" s="43">
        <f t="shared" si="94"/>
        <v>0</v>
      </c>
      <c r="O712" s="95">
        <f t="shared" si="91"/>
        <v>0</v>
      </c>
      <c r="P712" s="95">
        <f t="shared" si="92"/>
        <v>0</v>
      </c>
      <c r="Q712" s="95">
        <f t="shared" si="93"/>
        <v>0</v>
      </c>
      <c r="R712" s="100">
        <f t="shared" si="95"/>
        <v>0</v>
      </c>
    </row>
    <row r="713" spans="1:18" x14ac:dyDescent="0.25">
      <c r="A713" s="30"/>
      <c r="B713" s="30"/>
      <c r="C713" s="60"/>
      <c r="D713" s="66" t="str">
        <f>IF(C713="","",VLOOKUP(C713,PayScales!B:C,2,0))</f>
        <v/>
      </c>
      <c r="E713" s="40"/>
      <c r="F713" s="82"/>
      <c r="G713" s="41"/>
      <c r="H713" s="41"/>
      <c r="I713" s="41"/>
      <c r="J713" s="42">
        <f t="shared" si="88"/>
        <v>0</v>
      </c>
      <c r="K713" s="42">
        <f t="shared" si="89"/>
        <v>0</v>
      </c>
      <c r="L713" s="42">
        <f t="shared" si="90"/>
        <v>0</v>
      </c>
      <c r="M713" s="43">
        <f t="shared" si="94"/>
        <v>0</v>
      </c>
      <c r="O713" s="95">
        <f t="shared" si="91"/>
        <v>0</v>
      </c>
      <c r="P713" s="95">
        <f t="shared" si="92"/>
        <v>0</v>
      </c>
      <c r="Q713" s="95">
        <f t="shared" si="93"/>
        <v>0</v>
      </c>
      <c r="R713" s="100">
        <f t="shared" si="95"/>
        <v>0</v>
      </c>
    </row>
    <row r="714" spans="1:18" x14ac:dyDescent="0.25">
      <c r="A714" s="30"/>
      <c r="B714" s="30"/>
      <c r="C714" s="60"/>
      <c r="D714" s="66" t="str">
        <f>IF(C714="","",VLOOKUP(C714,PayScales!B:C,2,0))</f>
        <v/>
      </c>
      <c r="E714" s="40"/>
      <c r="F714" s="82"/>
      <c r="G714" s="41"/>
      <c r="H714" s="41"/>
      <c r="I714" s="41"/>
      <c r="J714" s="42">
        <f t="shared" si="88"/>
        <v>0</v>
      </c>
      <c r="K714" s="42">
        <f t="shared" si="89"/>
        <v>0</v>
      </c>
      <c r="L714" s="42">
        <f t="shared" si="90"/>
        <v>0</v>
      </c>
      <c r="M714" s="43">
        <f t="shared" si="94"/>
        <v>0</v>
      </c>
      <c r="O714" s="95">
        <f t="shared" si="91"/>
        <v>0</v>
      </c>
      <c r="P714" s="95">
        <f t="shared" si="92"/>
        <v>0</v>
      </c>
      <c r="Q714" s="95">
        <f t="shared" si="93"/>
        <v>0</v>
      </c>
      <c r="R714" s="100">
        <f t="shared" si="95"/>
        <v>0</v>
      </c>
    </row>
    <row r="715" spans="1:18" x14ac:dyDescent="0.25">
      <c r="A715" s="30"/>
      <c r="B715" s="30"/>
      <c r="C715" s="60"/>
      <c r="D715" s="66" t="str">
        <f>IF(C715="","",VLOOKUP(C715,PayScales!B:C,2,0))</f>
        <v/>
      </c>
      <c r="E715" s="40"/>
      <c r="F715" s="82"/>
      <c r="G715" s="41"/>
      <c r="H715" s="41"/>
      <c r="I715" s="41"/>
      <c r="J715" s="42">
        <f t="shared" si="88"/>
        <v>0</v>
      </c>
      <c r="K715" s="42">
        <f t="shared" si="89"/>
        <v>0</v>
      </c>
      <c r="L715" s="42">
        <f t="shared" si="90"/>
        <v>0</v>
      </c>
      <c r="M715" s="43">
        <f t="shared" si="94"/>
        <v>0</v>
      </c>
      <c r="O715" s="95">
        <f t="shared" si="91"/>
        <v>0</v>
      </c>
      <c r="P715" s="95">
        <f t="shared" si="92"/>
        <v>0</v>
      </c>
      <c r="Q715" s="95">
        <f t="shared" si="93"/>
        <v>0</v>
      </c>
      <c r="R715" s="100">
        <f t="shared" si="95"/>
        <v>0</v>
      </c>
    </row>
    <row r="716" spans="1:18" x14ac:dyDescent="0.25">
      <c r="A716" s="30"/>
      <c r="B716" s="30"/>
      <c r="C716" s="60"/>
      <c r="D716" s="66" t="str">
        <f>IF(C716="","",VLOOKUP(C716,PayScales!B:C,2,0))</f>
        <v/>
      </c>
      <c r="E716" s="40"/>
      <c r="F716" s="82"/>
      <c r="G716" s="41"/>
      <c r="H716" s="41"/>
      <c r="I716" s="41"/>
      <c r="J716" s="42">
        <f t="shared" si="88"/>
        <v>0</v>
      </c>
      <c r="K716" s="42">
        <f t="shared" si="89"/>
        <v>0</v>
      </c>
      <c r="L716" s="42">
        <f t="shared" si="90"/>
        <v>0</v>
      </c>
      <c r="M716" s="43">
        <f t="shared" si="94"/>
        <v>0</v>
      </c>
      <c r="O716" s="95">
        <f t="shared" si="91"/>
        <v>0</v>
      </c>
      <c r="P716" s="95">
        <f t="shared" si="92"/>
        <v>0</v>
      </c>
      <c r="Q716" s="95">
        <f t="shared" si="93"/>
        <v>0</v>
      </c>
      <c r="R716" s="100">
        <f t="shared" si="95"/>
        <v>0</v>
      </c>
    </row>
    <row r="717" spans="1:18" x14ac:dyDescent="0.25">
      <c r="A717" s="30"/>
      <c r="B717" s="30"/>
      <c r="C717" s="60"/>
      <c r="D717" s="66" t="str">
        <f>IF(C717="","",VLOOKUP(C717,PayScales!B:C,2,0))</f>
        <v/>
      </c>
      <c r="E717" s="40"/>
      <c r="F717" s="82"/>
      <c r="G717" s="41"/>
      <c r="H717" s="41"/>
      <c r="I717" s="41"/>
      <c r="J717" s="42">
        <f t="shared" si="88"/>
        <v>0</v>
      </c>
      <c r="K717" s="42">
        <f t="shared" si="89"/>
        <v>0</v>
      </c>
      <c r="L717" s="42">
        <f t="shared" si="90"/>
        <v>0</v>
      </c>
      <c r="M717" s="43">
        <f t="shared" si="94"/>
        <v>0</v>
      </c>
      <c r="O717" s="95">
        <f t="shared" si="91"/>
        <v>0</v>
      </c>
      <c r="P717" s="95">
        <f t="shared" si="92"/>
        <v>0</v>
      </c>
      <c r="Q717" s="95">
        <f t="shared" si="93"/>
        <v>0</v>
      </c>
      <c r="R717" s="100">
        <f t="shared" si="95"/>
        <v>0</v>
      </c>
    </row>
    <row r="718" spans="1:18" x14ac:dyDescent="0.25">
      <c r="A718" s="30"/>
      <c r="B718" s="30"/>
      <c r="C718" s="60"/>
      <c r="D718" s="66" t="str">
        <f>IF(C718="","",VLOOKUP(C718,PayScales!B:C,2,0))</f>
        <v/>
      </c>
      <c r="E718" s="40"/>
      <c r="F718" s="82"/>
      <c r="G718" s="41"/>
      <c r="H718" s="41"/>
      <c r="I718" s="41"/>
      <c r="J718" s="42">
        <f t="shared" si="88"/>
        <v>0</v>
      </c>
      <c r="K718" s="42">
        <f t="shared" si="89"/>
        <v>0</v>
      </c>
      <c r="L718" s="42">
        <f t="shared" si="90"/>
        <v>0</v>
      </c>
      <c r="M718" s="43">
        <f t="shared" si="94"/>
        <v>0</v>
      </c>
      <c r="O718" s="95">
        <f t="shared" si="91"/>
        <v>0</v>
      </c>
      <c r="P718" s="95">
        <f t="shared" si="92"/>
        <v>0</v>
      </c>
      <c r="Q718" s="95">
        <f t="shared" si="93"/>
        <v>0</v>
      </c>
      <c r="R718" s="100">
        <f t="shared" si="95"/>
        <v>0</v>
      </c>
    </row>
    <row r="719" spans="1:18" x14ac:dyDescent="0.25">
      <c r="A719" s="30"/>
      <c r="B719" s="30"/>
      <c r="C719" s="60"/>
      <c r="D719" s="66" t="str">
        <f>IF(C719="","",VLOOKUP(C719,PayScales!B:C,2,0))</f>
        <v/>
      </c>
      <c r="E719" s="40"/>
      <c r="F719" s="82"/>
      <c r="G719" s="41"/>
      <c r="H719" s="41"/>
      <c r="I719" s="41"/>
      <c r="J719" s="42">
        <f t="shared" si="88"/>
        <v>0</v>
      </c>
      <c r="K719" s="42">
        <f t="shared" si="89"/>
        <v>0</v>
      </c>
      <c r="L719" s="42">
        <f t="shared" si="90"/>
        <v>0</v>
      </c>
      <c r="M719" s="43">
        <f t="shared" si="94"/>
        <v>0</v>
      </c>
      <c r="O719" s="95">
        <f t="shared" si="91"/>
        <v>0</v>
      </c>
      <c r="P719" s="95">
        <f t="shared" si="92"/>
        <v>0</v>
      </c>
      <c r="Q719" s="95">
        <f t="shared" si="93"/>
        <v>0</v>
      </c>
      <c r="R719" s="100">
        <f t="shared" si="95"/>
        <v>0</v>
      </c>
    </row>
    <row r="720" spans="1:18" x14ac:dyDescent="0.25">
      <c r="A720" s="30"/>
      <c r="B720" s="30"/>
      <c r="C720" s="60"/>
      <c r="D720" s="66" t="str">
        <f>IF(C720="","",VLOOKUP(C720,PayScales!B:C,2,0))</f>
        <v/>
      </c>
      <c r="E720" s="40"/>
      <c r="F720" s="82"/>
      <c r="G720" s="41"/>
      <c r="H720" s="41"/>
      <c r="I720" s="41"/>
      <c r="J720" s="42">
        <f t="shared" si="88"/>
        <v>0</v>
      </c>
      <c r="K720" s="42">
        <f t="shared" si="89"/>
        <v>0</v>
      </c>
      <c r="L720" s="42">
        <f t="shared" si="90"/>
        <v>0</v>
      </c>
      <c r="M720" s="43">
        <f t="shared" si="94"/>
        <v>0</v>
      </c>
      <c r="O720" s="95">
        <f t="shared" si="91"/>
        <v>0</v>
      </c>
      <c r="P720" s="95">
        <f t="shared" si="92"/>
        <v>0</v>
      </c>
      <c r="Q720" s="95">
        <f t="shared" si="93"/>
        <v>0</v>
      </c>
      <c r="R720" s="100">
        <f t="shared" si="95"/>
        <v>0</v>
      </c>
    </row>
    <row r="721" spans="1:18" x14ac:dyDescent="0.25">
      <c r="A721" s="30"/>
      <c r="B721" s="30"/>
      <c r="C721" s="60"/>
      <c r="D721" s="66" t="str">
        <f>IF(C721="","",VLOOKUP(C721,PayScales!B:C,2,0))</f>
        <v/>
      </c>
      <c r="E721" s="40"/>
      <c r="F721" s="82"/>
      <c r="G721" s="41"/>
      <c r="H721" s="41"/>
      <c r="I721" s="41"/>
      <c r="J721" s="42">
        <f t="shared" si="88"/>
        <v>0</v>
      </c>
      <c r="K721" s="42">
        <f t="shared" si="89"/>
        <v>0</v>
      </c>
      <c r="L721" s="42">
        <f t="shared" si="90"/>
        <v>0</v>
      </c>
      <c r="M721" s="43">
        <f t="shared" si="94"/>
        <v>0</v>
      </c>
      <c r="O721" s="95">
        <f t="shared" si="91"/>
        <v>0</v>
      </c>
      <c r="P721" s="95">
        <f t="shared" si="92"/>
        <v>0</v>
      </c>
      <c r="Q721" s="95">
        <f t="shared" si="93"/>
        <v>0</v>
      </c>
      <c r="R721" s="100">
        <f t="shared" si="95"/>
        <v>0</v>
      </c>
    </row>
    <row r="722" spans="1:18" x14ac:dyDescent="0.25">
      <c r="A722" s="30"/>
      <c r="B722" s="30"/>
      <c r="C722" s="60"/>
      <c r="D722" s="66" t="str">
        <f>IF(C722="","",VLOOKUP(C722,PayScales!B:C,2,0))</f>
        <v/>
      </c>
      <c r="E722" s="40"/>
      <c r="F722" s="82"/>
      <c r="G722" s="41"/>
      <c r="H722" s="41"/>
      <c r="I722" s="41"/>
      <c r="J722" s="42">
        <f t="shared" si="88"/>
        <v>0</v>
      </c>
      <c r="K722" s="42">
        <f t="shared" si="89"/>
        <v>0</v>
      </c>
      <c r="L722" s="42">
        <f t="shared" si="90"/>
        <v>0</v>
      </c>
      <c r="M722" s="43">
        <f t="shared" si="94"/>
        <v>0</v>
      </c>
      <c r="O722" s="95">
        <f t="shared" si="91"/>
        <v>0</v>
      </c>
      <c r="P722" s="95">
        <f t="shared" si="92"/>
        <v>0</v>
      </c>
      <c r="Q722" s="95">
        <f t="shared" si="93"/>
        <v>0</v>
      </c>
      <c r="R722" s="100">
        <f t="shared" si="95"/>
        <v>0</v>
      </c>
    </row>
    <row r="723" spans="1:18" x14ac:dyDescent="0.25">
      <c r="A723" s="30"/>
      <c r="B723" s="30"/>
      <c r="C723" s="60"/>
      <c r="D723" s="66" t="str">
        <f>IF(C723="","",VLOOKUP(C723,PayScales!B:C,2,0))</f>
        <v/>
      </c>
      <c r="E723" s="40"/>
      <c r="F723" s="82"/>
      <c r="G723" s="41"/>
      <c r="H723" s="41"/>
      <c r="I723" s="41"/>
      <c r="J723" s="42">
        <f t="shared" si="88"/>
        <v>0</v>
      </c>
      <c r="K723" s="42">
        <f t="shared" si="89"/>
        <v>0</v>
      </c>
      <c r="L723" s="42">
        <f t="shared" si="90"/>
        <v>0</v>
      </c>
      <c r="M723" s="43">
        <f t="shared" si="94"/>
        <v>0</v>
      </c>
      <c r="O723" s="95">
        <f t="shared" si="91"/>
        <v>0</v>
      </c>
      <c r="P723" s="95">
        <f t="shared" si="92"/>
        <v>0</v>
      </c>
      <c r="Q723" s="95">
        <f t="shared" si="93"/>
        <v>0</v>
      </c>
      <c r="R723" s="100">
        <f t="shared" si="95"/>
        <v>0</v>
      </c>
    </row>
    <row r="724" spans="1:18" x14ac:dyDescent="0.25">
      <c r="A724" s="30"/>
      <c r="B724" s="30"/>
      <c r="C724" s="60"/>
      <c r="D724" s="66" t="str">
        <f>IF(C724="","",VLOOKUP(C724,PayScales!B:C,2,0))</f>
        <v/>
      </c>
      <c r="E724" s="40"/>
      <c r="F724" s="82"/>
      <c r="G724" s="41"/>
      <c r="H724" s="41"/>
      <c r="I724" s="41"/>
      <c r="J724" s="42">
        <f t="shared" si="88"/>
        <v>0</v>
      </c>
      <c r="K724" s="42">
        <f t="shared" si="89"/>
        <v>0</v>
      </c>
      <c r="L724" s="42">
        <f t="shared" si="90"/>
        <v>0</v>
      </c>
      <c r="M724" s="43">
        <f t="shared" si="94"/>
        <v>0</v>
      </c>
      <c r="O724" s="95">
        <f t="shared" si="91"/>
        <v>0</v>
      </c>
      <c r="P724" s="95">
        <f t="shared" si="92"/>
        <v>0</v>
      </c>
      <c r="Q724" s="95">
        <f t="shared" si="93"/>
        <v>0</v>
      </c>
      <c r="R724" s="100">
        <f t="shared" si="95"/>
        <v>0</v>
      </c>
    </row>
    <row r="725" spans="1:18" x14ac:dyDescent="0.25">
      <c r="A725" s="30"/>
      <c r="B725" s="30"/>
      <c r="C725" s="60"/>
      <c r="D725" s="66" t="str">
        <f>IF(C725="","",VLOOKUP(C725,PayScales!B:C,2,0))</f>
        <v/>
      </c>
      <c r="E725" s="40"/>
      <c r="F725" s="82"/>
      <c r="G725" s="41"/>
      <c r="H725" s="41"/>
      <c r="I725" s="41"/>
      <c r="J725" s="42">
        <f t="shared" si="88"/>
        <v>0</v>
      </c>
      <c r="K725" s="42">
        <f t="shared" si="89"/>
        <v>0</v>
      </c>
      <c r="L725" s="42">
        <f t="shared" si="90"/>
        <v>0</v>
      </c>
      <c r="M725" s="43">
        <f t="shared" si="94"/>
        <v>0</v>
      </c>
      <c r="O725" s="95">
        <f t="shared" si="91"/>
        <v>0</v>
      </c>
      <c r="P725" s="95">
        <f t="shared" si="92"/>
        <v>0</v>
      </c>
      <c r="Q725" s="95">
        <f t="shared" si="93"/>
        <v>0</v>
      </c>
      <c r="R725" s="100">
        <f t="shared" si="95"/>
        <v>0</v>
      </c>
    </row>
    <row r="726" spans="1:18" x14ac:dyDescent="0.25">
      <c r="A726" s="30"/>
      <c r="B726" s="30"/>
      <c r="C726" s="60"/>
      <c r="D726" s="66" t="str">
        <f>IF(C726="","",VLOOKUP(C726,PayScales!B:C,2,0))</f>
        <v/>
      </c>
      <c r="E726" s="40"/>
      <c r="F726" s="82"/>
      <c r="G726" s="41"/>
      <c r="H726" s="41"/>
      <c r="I726" s="41"/>
      <c r="J726" s="42">
        <f t="shared" si="88"/>
        <v>0</v>
      </c>
      <c r="K726" s="42">
        <f t="shared" si="89"/>
        <v>0</v>
      </c>
      <c r="L726" s="42">
        <f t="shared" si="90"/>
        <v>0</v>
      </c>
      <c r="M726" s="43">
        <f t="shared" si="94"/>
        <v>0</v>
      </c>
      <c r="O726" s="95">
        <f t="shared" si="91"/>
        <v>0</v>
      </c>
      <c r="P726" s="95">
        <f t="shared" si="92"/>
        <v>0</v>
      </c>
      <c r="Q726" s="95">
        <f t="shared" si="93"/>
        <v>0</v>
      </c>
      <c r="R726" s="100">
        <f t="shared" si="95"/>
        <v>0</v>
      </c>
    </row>
    <row r="727" spans="1:18" x14ac:dyDescent="0.25">
      <c r="A727" s="30"/>
      <c r="B727" s="30"/>
      <c r="C727" s="60"/>
      <c r="D727" s="66" t="str">
        <f>IF(C727="","",VLOOKUP(C727,PayScales!B:C,2,0))</f>
        <v/>
      </c>
      <c r="E727" s="40"/>
      <c r="F727" s="82"/>
      <c r="G727" s="41"/>
      <c r="H727" s="41"/>
      <c r="I727" s="41"/>
      <c r="J727" s="42">
        <f t="shared" si="88"/>
        <v>0</v>
      </c>
      <c r="K727" s="42">
        <f t="shared" si="89"/>
        <v>0</v>
      </c>
      <c r="L727" s="42">
        <f t="shared" si="90"/>
        <v>0</v>
      </c>
      <c r="M727" s="43">
        <f t="shared" si="94"/>
        <v>0</v>
      </c>
      <c r="O727" s="95">
        <f t="shared" si="91"/>
        <v>0</v>
      </c>
      <c r="P727" s="95">
        <f t="shared" si="92"/>
        <v>0</v>
      </c>
      <c r="Q727" s="95">
        <f t="shared" si="93"/>
        <v>0</v>
      </c>
      <c r="R727" s="100">
        <f t="shared" si="95"/>
        <v>0</v>
      </c>
    </row>
    <row r="728" spans="1:18" x14ac:dyDescent="0.25">
      <c r="A728" s="30"/>
      <c r="B728" s="30"/>
      <c r="C728" s="60"/>
      <c r="D728" s="66" t="str">
        <f>IF(C728="","",VLOOKUP(C728,PayScales!B:C,2,0))</f>
        <v/>
      </c>
      <c r="E728" s="40"/>
      <c r="F728" s="82"/>
      <c r="G728" s="41"/>
      <c r="H728" s="41"/>
      <c r="I728" s="41"/>
      <c r="J728" s="42">
        <f t="shared" si="88"/>
        <v>0</v>
      </c>
      <c r="K728" s="42">
        <f t="shared" si="89"/>
        <v>0</v>
      </c>
      <c r="L728" s="42">
        <f t="shared" si="90"/>
        <v>0</v>
      </c>
      <c r="M728" s="43">
        <f t="shared" si="94"/>
        <v>0</v>
      </c>
      <c r="O728" s="95">
        <f t="shared" si="91"/>
        <v>0</v>
      </c>
      <c r="P728" s="95">
        <f t="shared" si="92"/>
        <v>0</v>
      </c>
      <c r="Q728" s="95">
        <f t="shared" si="93"/>
        <v>0</v>
      </c>
      <c r="R728" s="100">
        <f t="shared" si="95"/>
        <v>0</v>
      </c>
    </row>
    <row r="729" spans="1:18" x14ac:dyDescent="0.25">
      <c r="A729" s="30"/>
      <c r="B729" s="30"/>
      <c r="C729" s="60"/>
      <c r="D729" s="66" t="str">
        <f>IF(C729="","",VLOOKUP(C729,PayScales!B:C,2,0))</f>
        <v/>
      </c>
      <c r="E729" s="40"/>
      <c r="F729" s="82"/>
      <c r="G729" s="41"/>
      <c r="H729" s="41"/>
      <c r="I729" s="41"/>
      <c r="J729" s="42">
        <f t="shared" si="88"/>
        <v>0</v>
      </c>
      <c r="K729" s="42">
        <f t="shared" si="89"/>
        <v>0</v>
      </c>
      <c r="L729" s="42">
        <f t="shared" si="90"/>
        <v>0</v>
      </c>
      <c r="M729" s="43">
        <f t="shared" si="94"/>
        <v>0</v>
      </c>
      <c r="O729" s="95">
        <f t="shared" si="91"/>
        <v>0</v>
      </c>
      <c r="P729" s="95">
        <f t="shared" si="92"/>
        <v>0</v>
      </c>
      <c r="Q729" s="95">
        <f t="shared" si="93"/>
        <v>0</v>
      </c>
      <c r="R729" s="100">
        <f t="shared" si="95"/>
        <v>0</v>
      </c>
    </row>
    <row r="730" spans="1:18" x14ac:dyDescent="0.25">
      <c r="A730" s="30"/>
      <c r="B730" s="30"/>
      <c r="C730" s="60"/>
      <c r="D730" s="66" t="str">
        <f>IF(C730="","",VLOOKUP(C730,PayScales!B:C,2,0))</f>
        <v/>
      </c>
      <c r="E730" s="40"/>
      <c r="F730" s="82"/>
      <c r="G730" s="41"/>
      <c r="H730" s="41"/>
      <c r="I730" s="41"/>
      <c r="J730" s="42">
        <f t="shared" si="88"/>
        <v>0</v>
      </c>
      <c r="K730" s="42">
        <f t="shared" si="89"/>
        <v>0</v>
      </c>
      <c r="L730" s="42">
        <f t="shared" si="90"/>
        <v>0</v>
      </c>
      <c r="M730" s="43">
        <f t="shared" si="94"/>
        <v>0</v>
      </c>
      <c r="O730" s="95">
        <f t="shared" si="91"/>
        <v>0</v>
      </c>
      <c r="P730" s="95">
        <f t="shared" si="92"/>
        <v>0</v>
      </c>
      <c r="Q730" s="95">
        <f t="shared" si="93"/>
        <v>0</v>
      </c>
      <c r="R730" s="100">
        <f t="shared" si="95"/>
        <v>0</v>
      </c>
    </row>
    <row r="731" spans="1:18" x14ac:dyDescent="0.25">
      <c r="A731" s="30"/>
      <c r="B731" s="30"/>
      <c r="C731" s="60"/>
      <c r="D731" s="66" t="str">
        <f>IF(C731="","",VLOOKUP(C731,PayScales!B:C,2,0))</f>
        <v/>
      </c>
      <c r="E731" s="40"/>
      <c r="F731" s="82"/>
      <c r="G731" s="41"/>
      <c r="H731" s="41"/>
      <c r="I731" s="41"/>
      <c r="J731" s="42">
        <f t="shared" si="88"/>
        <v>0</v>
      </c>
      <c r="K731" s="42">
        <f t="shared" si="89"/>
        <v>0</v>
      </c>
      <c r="L731" s="42">
        <f t="shared" si="90"/>
        <v>0</v>
      </c>
      <c r="M731" s="43">
        <f t="shared" si="94"/>
        <v>0</v>
      </c>
      <c r="O731" s="95">
        <f t="shared" si="91"/>
        <v>0</v>
      </c>
      <c r="P731" s="95">
        <f t="shared" si="92"/>
        <v>0</v>
      </c>
      <c r="Q731" s="95">
        <f t="shared" si="93"/>
        <v>0</v>
      </c>
      <c r="R731" s="100">
        <f t="shared" si="95"/>
        <v>0</v>
      </c>
    </row>
    <row r="732" spans="1:18" x14ac:dyDescent="0.25">
      <c r="A732" s="30"/>
      <c r="B732" s="30"/>
      <c r="C732" s="60"/>
      <c r="D732" s="66" t="str">
        <f>IF(C732="","",VLOOKUP(C732,PayScales!B:C,2,0))</f>
        <v/>
      </c>
      <c r="E732" s="40"/>
      <c r="F732" s="82"/>
      <c r="G732" s="41"/>
      <c r="H732" s="41"/>
      <c r="I732" s="41"/>
      <c r="J732" s="42">
        <f t="shared" si="88"/>
        <v>0</v>
      </c>
      <c r="K732" s="42">
        <f t="shared" si="89"/>
        <v>0</v>
      </c>
      <c r="L732" s="42">
        <f t="shared" si="90"/>
        <v>0</v>
      </c>
      <c r="M732" s="43">
        <f t="shared" si="94"/>
        <v>0</v>
      </c>
      <c r="O732" s="95">
        <f t="shared" si="91"/>
        <v>0</v>
      </c>
      <c r="P732" s="95">
        <f t="shared" si="92"/>
        <v>0</v>
      </c>
      <c r="Q732" s="95">
        <f t="shared" si="93"/>
        <v>0</v>
      </c>
      <c r="R732" s="100">
        <f t="shared" si="95"/>
        <v>0</v>
      </c>
    </row>
    <row r="733" spans="1:18" x14ac:dyDescent="0.25">
      <c r="A733" s="30"/>
      <c r="B733" s="30"/>
      <c r="C733" s="60"/>
      <c r="D733" s="66" t="str">
        <f>IF(C733="","",VLOOKUP(C733,PayScales!B:C,2,0))</f>
        <v/>
      </c>
      <c r="E733" s="40"/>
      <c r="F733" s="82"/>
      <c r="G733" s="41"/>
      <c r="H733" s="41"/>
      <c r="I733" s="41"/>
      <c r="J733" s="42">
        <f t="shared" si="88"/>
        <v>0</v>
      </c>
      <c r="K733" s="42">
        <f t="shared" si="89"/>
        <v>0</v>
      </c>
      <c r="L733" s="42">
        <f t="shared" si="90"/>
        <v>0</v>
      </c>
      <c r="M733" s="43">
        <f t="shared" si="94"/>
        <v>0</v>
      </c>
      <c r="O733" s="95">
        <f t="shared" si="91"/>
        <v>0</v>
      </c>
      <c r="P733" s="95">
        <f t="shared" si="92"/>
        <v>0</v>
      </c>
      <c r="Q733" s="95">
        <f t="shared" si="93"/>
        <v>0</v>
      </c>
      <c r="R733" s="100">
        <f t="shared" si="95"/>
        <v>0</v>
      </c>
    </row>
    <row r="734" spans="1:18" x14ac:dyDescent="0.25">
      <c r="A734" s="30"/>
      <c r="B734" s="30"/>
      <c r="C734" s="60"/>
      <c r="D734" s="66" t="str">
        <f>IF(C734="","",VLOOKUP(C734,PayScales!B:C,2,0))</f>
        <v/>
      </c>
      <c r="E734" s="40"/>
      <c r="F734" s="82"/>
      <c r="G734" s="41"/>
      <c r="H734" s="41"/>
      <c r="I734" s="41"/>
      <c r="J734" s="42">
        <f t="shared" si="88"/>
        <v>0</v>
      </c>
      <c r="K734" s="42">
        <f t="shared" si="89"/>
        <v>0</v>
      </c>
      <c r="L734" s="42">
        <f t="shared" si="90"/>
        <v>0</v>
      </c>
      <c r="M734" s="43">
        <f t="shared" si="94"/>
        <v>0</v>
      </c>
      <c r="O734" s="95">
        <f t="shared" si="91"/>
        <v>0</v>
      </c>
      <c r="P734" s="95">
        <f t="shared" si="92"/>
        <v>0</v>
      </c>
      <c r="Q734" s="95">
        <f t="shared" si="93"/>
        <v>0</v>
      </c>
      <c r="R734" s="100">
        <f t="shared" si="95"/>
        <v>0</v>
      </c>
    </row>
    <row r="735" spans="1:18" x14ac:dyDescent="0.25">
      <c r="A735" s="30"/>
      <c r="B735" s="30"/>
      <c r="C735" s="60"/>
      <c r="D735" s="66" t="str">
        <f>IF(C735="","",VLOOKUP(C735,PayScales!B:C,2,0))</f>
        <v/>
      </c>
      <c r="E735" s="40"/>
      <c r="F735" s="82"/>
      <c r="G735" s="41"/>
      <c r="H735" s="41"/>
      <c r="I735" s="41"/>
      <c r="J735" s="42">
        <f t="shared" si="88"/>
        <v>0</v>
      </c>
      <c r="K735" s="42">
        <f t="shared" si="89"/>
        <v>0</v>
      </c>
      <c r="L735" s="42">
        <f t="shared" si="90"/>
        <v>0</v>
      </c>
      <c r="M735" s="43">
        <f t="shared" si="94"/>
        <v>0</v>
      </c>
      <c r="O735" s="95">
        <f t="shared" si="91"/>
        <v>0</v>
      </c>
      <c r="P735" s="95">
        <f t="shared" si="92"/>
        <v>0</v>
      </c>
      <c r="Q735" s="95">
        <f t="shared" si="93"/>
        <v>0</v>
      </c>
      <c r="R735" s="100">
        <f t="shared" si="95"/>
        <v>0</v>
      </c>
    </row>
    <row r="736" spans="1:18" x14ac:dyDescent="0.25">
      <c r="A736" s="30"/>
      <c r="B736" s="30"/>
      <c r="C736" s="60"/>
      <c r="D736" s="66" t="str">
        <f>IF(C736="","",VLOOKUP(C736,PayScales!B:C,2,0))</f>
        <v/>
      </c>
      <c r="E736" s="40"/>
      <c r="F736" s="82"/>
      <c r="G736" s="41"/>
      <c r="H736" s="41"/>
      <c r="I736" s="41"/>
      <c r="J736" s="42">
        <f t="shared" si="88"/>
        <v>0</v>
      </c>
      <c r="K736" s="42">
        <f t="shared" si="89"/>
        <v>0</v>
      </c>
      <c r="L736" s="42">
        <f t="shared" si="90"/>
        <v>0</v>
      </c>
      <c r="M736" s="43">
        <f t="shared" si="94"/>
        <v>0</v>
      </c>
      <c r="O736" s="95">
        <f t="shared" si="91"/>
        <v>0</v>
      </c>
      <c r="P736" s="95">
        <f t="shared" si="92"/>
        <v>0</v>
      </c>
      <c r="Q736" s="95">
        <f t="shared" si="93"/>
        <v>0</v>
      </c>
      <c r="R736" s="100">
        <f t="shared" si="95"/>
        <v>0</v>
      </c>
    </row>
    <row r="737" spans="1:18" x14ac:dyDescent="0.25">
      <c r="A737" s="30"/>
      <c r="B737" s="30"/>
      <c r="C737" s="60"/>
      <c r="D737" s="66" t="str">
        <f>IF(C737="","",VLOOKUP(C737,PayScales!B:C,2,0))</f>
        <v/>
      </c>
      <c r="E737" s="40"/>
      <c r="F737" s="82"/>
      <c r="G737" s="41"/>
      <c r="H737" s="41"/>
      <c r="I737" s="41"/>
      <c r="J737" s="42">
        <f t="shared" si="88"/>
        <v>0</v>
      </c>
      <c r="K737" s="42">
        <f t="shared" si="89"/>
        <v>0</v>
      </c>
      <c r="L737" s="42">
        <f t="shared" si="90"/>
        <v>0</v>
      </c>
      <c r="M737" s="43">
        <f t="shared" si="94"/>
        <v>0</v>
      </c>
      <c r="O737" s="95">
        <f t="shared" si="91"/>
        <v>0</v>
      </c>
      <c r="P737" s="95">
        <f t="shared" si="92"/>
        <v>0</v>
      </c>
      <c r="Q737" s="95">
        <f t="shared" si="93"/>
        <v>0</v>
      </c>
      <c r="R737" s="100">
        <f t="shared" si="95"/>
        <v>0</v>
      </c>
    </row>
    <row r="738" spans="1:18" x14ac:dyDescent="0.25">
      <c r="A738" s="30"/>
      <c r="B738" s="30"/>
      <c r="C738" s="60"/>
      <c r="D738" s="66" t="str">
        <f>IF(C738="","",VLOOKUP(C738,PayScales!B:C,2,0))</f>
        <v/>
      </c>
      <c r="E738" s="40"/>
      <c r="F738" s="82"/>
      <c r="G738" s="41"/>
      <c r="H738" s="41"/>
      <c r="I738" s="41"/>
      <c r="J738" s="42">
        <f t="shared" si="88"/>
        <v>0</v>
      </c>
      <c r="K738" s="42">
        <f t="shared" si="89"/>
        <v>0</v>
      </c>
      <c r="L738" s="42">
        <f t="shared" si="90"/>
        <v>0</v>
      </c>
      <c r="M738" s="43">
        <f t="shared" si="94"/>
        <v>0</v>
      </c>
      <c r="O738" s="95">
        <f t="shared" si="91"/>
        <v>0</v>
      </c>
      <c r="P738" s="95">
        <f t="shared" si="92"/>
        <v>0</v>
      </c>
      <c r="Q738" s="95">
        <f t="shared" si="93"/>
        <v>0</v>
      </c>
      <c r="R738" s="100">
        <f t="shared" si="95"/>
        <v>0</v>
      </c>
    </row>
    <row r="739" spans="1:18" x14ac:dyDescent="0.25">
      <c r="A739" s="30"/>
      <c r="B739" s="30"/>
      <c r="C739" s="60"/>
      <c r="D739" s="66" t="str">
        <f>IF(C739="","",VLOOKUP(C739,PayScales!B:C,2,0))</f>
        <v/>
      </c>
      <c r="E739" s="40"/>
      <c r="F739" s="82"/>
      <c r="G739" s="41"/>
      <c r="H739" s="41"/>
      <c r="I739" s="41"/>
      <c r="J739" s="42">
        <f t="shared" si="88"/>
        <v>0</v>
      </c>
      <c r="K739" s="42">
        <f t="shared" si="89"/>
        <v>0</v>
      </c>
      <c r="L739" s="42">
        <f t="shared" si="90"/>
        <v>0</v>
      </c>
      <c r="M739" s="43">
        <f t="shared" si="94"/>
        <v>0</v>
      </c>
      <c r="O739" s="95">
        <f t="shared" si="91"/>
        <v>0</v>
      </c>
      <c r="P739" s="95">
        <f t="shared" si="92"/>
        <v>0</v>
      </c>
      <c r="Q739" s="95">
        <f t="shared" si="93"/>
        <v>0</v>
      </c>
      <c r="R739" s="100">
        <f t="shared" si="95"/>
        <v>0</v>
      </c>
    </row>
    <row r="740" spans="1:18" x14ac:dyDescent="0.25">
      <c r="A740" s="30"/>
      <c r="B740" s="30"/>
      <c r="C740" s="60"/>
      <c r="D740" s="66" t="str">
        <f>IF(C740="","",VLOOKUP(C740,PayScales!B:C,2,0))</f>
        <v/>
      </c>
      <c r="E740" s="40"/>
      <c r="F740" s="82"/>
      <c r="G740" s="41"/>
      <c r="H740" s="41"/>
      <c r="I740" s="41"/>
      <c r="J740" s="42">
        <f t="shared" si="88"/>
        <v>0</v>
      </c>
      <c r="K740" s="42">
        <f t="shared" si="89"/>
        <v>0</v>
      </c>
      <c r="L740" s="42">
        <f t="shared" si="90"/>
        <v>0</v>
      </c>
      <c r="M740" s="43">
        <f t="shared" si="94"/>
        <v>0</v>
      </c>
      <c r="O740" s="95">
        <f t="shared" si="91"/>
        <v>0</v>
      </c>
      <c r="P740" s="95">
        <f t="shared" si="92"/>
        <v>0</v>
      </c>
      <c r="Q740" s="95">
        <f t="shared" si="93"/>
        <v>0</v>
      </c>
      <c r="R740" s="100">
        <f t="shared" si="95"/>
        <v>0</v>
      </c>
    </row>
    <row r="741" spans="1:18" x14ac:dyDescent="0.25">
      <c r="A741" s="30"/>
      <c r="B741" s="30"/>
      <c r="C741" s="60"/>
      <c r="D741" s="66" t="str">
        <f>IF(C741="","",VLOOKUP(C741,PayScales!B:C,2,0))</f>
        <v/>
      </c>
      <c r="E741" s="40"/>
      <c r="F741" s="82"/>
      <c r="G741" s="41"/>
      <c r="H741" s="41"/>
      <c r="I741" s="41"/>
      <c r="J741" s="42">
        <f t="shared" si="88"/>
        <v>0</v>
      </c>
      <c r="K741" s="42">
        <f t="shared" si="89"/>
        <v>0</v>
      </c>
      <c r="L741" s="42">
        <f t="shared" si="90"/>
        <v>0</v>
      </c>
      <c r="M741" s="43">
        <f t="shared" si="94"/>
        <v>0</v>
      </c>
      <c r="O741" s="95">
        <f t="shared" si="91"/>
        <v>0</v>
      </c>
      <c r="P741" s="95">
        <f t="shared" si="92"/>
        <v>0</v>
      </c>
      <c r="Q741" s="95">
        <f t="shared" si="93"/>
        <v>0</v>
      </c>
      <c r="R741" s="100">
        <f t="shared" si="95"/>
        <v>0</v>
      </c>
    </row>
    <row r="742" spans="1:18" x14ac:dyDescent="0.25">
      <c r="A742" s="30"/>
      <c r="B742" s="30"/>
      <c r="C742" s="60"/>
      <c r="D742" s="66" t="str">
        <f>IF(C742="","",VLOOKUP(C742,PayScales!B:C,2,0))</f>
        <v/>
      </c>
      <c r="E742" s="40"/>
      <c r="F742" s="82"/>
      <c r="G742" s="41"/>
      <c r="H742" s="41"/>
      <c r="I742" s="41"/>
      <c r="J742" s="42">
        <f t="shared" si="88"/>
        <v>0</v>
      </c>
      <c r="K742" s="42">
        <f t="shared" si="89"/>
        <v>0</v>
      </c>
      <c r="L742" s="42">
        <f t="shared" si="90"/>
        <v>0</v>
      </c>
      <c r="M742" s="43">
        <f t="shared" si="94"/>
        <v>0</v>
      </c>
      <c r="O742" s="95">
        <f t="shared" si="91"/>
        <v>0</v>
      </c>
      <c r="P742" s="95">
        <f t="shared" si="92"/>
        <v>0</v>
      </c>
      <c r="Q742" s="95">
        <f t="shared" si="93"/>
        <v>0</v>
      </c>
      <c r="R742" s="100">
        <f t="shared" si="95"/>
        <v>0</v>
      </c>
    </row>
    <row r="743" spans="1:18" x14ac:dyDescent="0.25">
      <c r="A743" s="30"/>
      <c r="B743" s="30"/>
      <c r="C743" s="60"/>
      <c r="D743" s="66" t="str">
        <f>IF(C743="","",VLOOKUP(C743,PayScales!B:C,2,0))</f>
        <v/>
      </c>
      <c r="E743" s="40"/>
      <c r="F743" s="82"/>
      <c r="G743" s="41"/>
      <c r="H743" s="41"/>
      <c r="I743" s="41"/>
      <c r="J743" s="42">
        <f t="shared" si="88"/>
        <v>0</v>
      </c>
      <c r="K743" s="42">
        <f t="shared" si="89"/>
        <v>0</v>
      </c>
      <c r="L743" s="42">
        <f t="shared" si="90"/>
        <v>0</v>
      </c>
      <c r="M743" s="43">
        <f t="shared" si="94"/>
        <v>0</v>
      </c>
      <c r="O743" s="95">
        <f t="shared" si="91"/>
        <v>0</v>
      </c>
      <c r="P743" s="95">
        <f t="shared" si="92"/>
        <v>0</v>
      </c>
      <c r="Q743" s="95">
        <f t="shared" si="93"/>
        <v>0</v>
      </c>
      <c r="R743" s="100">
        <f t="shared" si="95"/>
        <v>0</v>
      </c>
    </row>
    <row r="744" spans="1:18" x14ac:dyDescent="0.25">
      <c r="A744" s="30"/>
      <c r="B744" s="30"/>
      <c r="C744" s="60"/>
      <c r="D744" s="66" t="str">
        <f>IF(C744="","",VLOOKUP(C744,PayScales!B:C,2,0))</f>
        <v/>
      </c>
      <c r="E744" s="40"/>
      <c r="F744" s="82"/>
      <c r="G744" s="41"/>
      <c r="H744" s="41"/>
      <c r="I744" s="41"/>
      <c r="J744" s="42">
        <f t="shared" si="88"/>
        <v>0</v>
      </c>
      <c r="K744" s="42">
        <f t="shared" si="89"/>
        <v>0</v>
      </c>
      <c r="L744" s="42">
        <f t="shared" si="90"/>
        <v>0</v>
      </c>
      <c r="M744" s="43">
        <f t="shared" si="94"/>
        <v>0</v>
      </c>
      <c r="O744" s="95">
        <f t="shared" si="91"/>
        <v>0</v>
      </c>
      <c r="P744" s="95">
        <f t="shared" si="92"/>
        <v>0</v>
      </c>
      <c r="Q744" s="95">
        <f t="shared" si="93"/>
        <v>0</v>
      </c>
      <c r="R744" s="100">
        <f t="shared" si="95"/>
        <v>0</v>
      </c>
    </row>
    <row r="745" spans="1:18" x14ac:dyDescent="0.25">
      <c r="A745" s="30"/>
      <c r="B745" s="30"/>
      <c r="C745" s="60"/>
      <c r="D745" s="66" t="str">
        <f>IF(C745="","",VLOOKUP(C745,PayScales!B:C,2,0))</f>
        <v/>
      </c>
      <c r="E745" s="40"/>
      <c r="F745" s="82"/>
      <c r="G745" s="41"/>
      <c r="H745" s="41"/>
      <c r="I745" s="41"/>
      <c r="J745" s="42">
        <f t="shared" si="88"/>
        <v>0</v>
      </c>
      <c r="K745" s="42">
        <f t="shared" si="89"/>
        <v>0</v>
      </c>
      <c r="L745" s="42">
        <f t="shared" si="90"/>
        <v>0</v>
      </c>
      <c r="M745" s="43">
        <f t="shared" si="94"/>
        <v>0</v>
      </c>
      <c r="O745" s="95">
        <f t="shared" si="91"/>
        <v>0</v>
      </c>
      <c r="P745" s="95">
        <f t="shared" si="92"/>
        <v>0</v>
      </c>
      <c r="Q745" s="95">
        <f t="shared" si="93"/>
        <v>0</v>
      </c>
      <c r="R745" s="100">
        <f t="shared" si="95"/>
        <v>0</v>
      </c>
    </row>
    <row r="746" spans="1:18" x14ac:dyDescent="0.25">
      <c r="A746" s="30"/>
      <c r="B746" s="30"/>
      <c r="C746" s="60"/>
      <c r="D746" s="66" t="str">
        <f>IF(C746="","",VLOOKUP(C746,PayScales!B:C,2,0))</f>
        <v/>
      </c>
      <c r="E746" s="40"/>
      <c r="F746" s="82"/>
      <c r="G746" s="41"/>
      <c r="H746" s="41"/>
      <c r="I746" s="41"/>
      <c r="J746" s="42">
        <f t="shared" si="88"/>
        <v>0</v>
      </c>
      <c r="K746" s="42">
        <f t="shared" si="89"/>
        <v>0</v>
      </c>
      <c r="L746" s="42">
        <f t="shared" si="90"/>
        <v>0</v>
      </c>
      <c r="M746" s="43">
        <f t="shared" si="94"/>
        <v>0</v>
      </c>
      <c r="O746" s="95">
        <f t="shared" si="91"/>
        <v>0</v>
      </c>
      <c r="P746" s="95">
        <f t="shared" si="92"/>
        <v>0</v>
      </c>
      <c r="Q746" s="95">
        <f t="shared" si="93"/>
        <v>0</v>
      </c>
      <c r="R746" s="100">
        <f t="shared" si="95"/>
        <v>0</v>
      </c>
    </row>
    <row r="747" spans="1:18" x14ac:dyDescent="0.25">
      <c r="A747" s="30"/>
      <c r="B747" s="30"/>
      <c r="C747" s="60"/>
      <c r="D747" s="66" t="str">
        <f>IF(C747="","",VLOOKUP(C747,PayScales!B:C,2,0))</f>
        <v/>
      </c>
      <c r="E747" s="40"/>
      <c r="F747" s="82"/>
      <c r="G747" s="41"/>
      <c r="H747" s="41"/>
      <c r="I747" s="41"/>
      <c r="J747" s="42">
        <f t="shared" si="88"/>
        <v>0</v>
      </c>
      <c r="K747" s="42">
        <f t="shared" si="89"/>
        <v>0</v>
      </c>
      <c r="L747" s="42">
        <f t="shared" si="90"/>
        <v>0</v>
      </c>
      <c r="M747" s="43">
        <f t="shared" si="94"/>
        <v>0</v>
      </c>
      <c r="O747" s="95">
        <f t="shared" si="91"/>
        <v>0</v>
      </c>
      <c r="P747" s="95">
        <f t="shared" si="92"/>
        <v>0</v>
      </c>
      <c r="Q747" s="95">
        <f t="shared" si="93"/>
        <v>0</v>
      </c>
      <c r="R747" s="100">
        <f t="shared" si="95"/>
        <v>0</v>
      </c>
    </row>
    <row r="748" spans="1:18" x14ac:dyDescent="0.25">
      <c r="A748" s="30"/>
      <c r="B748" s="30"/>
      <c r="C748" s="60"/>
      <c r="D748" s="66" t="str">
        <f>IF(C748="","",VLOOKUP(C748,PayScales!B:C,2,0))</f>
        <v/>
      </c>
      <c r="E748" s="40"/>
      <c r="F748" s="82"/>
      <c r="G748" s="41"/>
      <c r="H748" s="41"/>
      <c r="I748" s="41"/>
      <c r="J748" s="42">
        <f t="shared" si="88"/>
        <v>0</v>
      </c>
      <c r="K748" s="42">
        <f t="shared" si="89"/>
        <v>0</v>
      </c>
      <c r="L748" s="42">
        <f t="shared" si="90"/>
        <v>0</v>
      </c>
      <c r="M748" s="43">
        <f t="shared" si="94"/>
        <v>0</v>
      </c>
      <c r="O748" s="95">
        <f t="shared" si="91"/>
        <v>0</v>
      </c>
      <c r="P748" s="95">
        <f t="shared" si="92"/>
        <v>0</v>
      </c>
      <c r="Q748" s="95">
        <f t="shared" si="93"/>
        <v>0</v>
      </c>
      <c r="R748" s="100">
        <f t="shared" si="95"/>
        <v>0</v>
      </c>
    </row>
    <row r="749" spans="1:18" x14ac:dyDescent="0.25">
      <c r="A749" s="30"/>
      <c r="B749" s="30"/>
      <c r="C749" s="60"/>
      <c r="D749" s="66" t="str">
        <f>IF(C749="","",VLOOKUP(C749,PayScales!B:C,2,0))</f>
        <v/>
      </c>
      <c r="E749" s="40"/>
      <c r="F749" s="82"/>
      <c r="G749" s="41"/>
      <c r="H749" s="41"/>
      <c r="I749" s="41"/>
      <c r="J749" s="42">
        <f t="shared" si="88"/>
        <v>0</v>
      </c>
      <c r="K749" s="42">
        <f t="shared" si="89"/>
        <v>0</v>
      </c>
      <c r="L749" s="42">
        <f t="shared" si="90"/>
        <v>0</v>
      </c>
      <c r="M749" s="43">
        <f t="shared" si="94"/>
        <v>0</v>
      </c>
      <c r="O749" s="95">
        <f t="shared" si="91"/>
        <v>0</v>
      </c>
      <c r="P749" s="95">
        <f t="shared" si="92"/>
        <v>0</v>
      </c>
      <c r="Q749" s="95">
        <f t="shared" si="93"/>
        <v>0</v>
      </c>
      <c r="R749" s="100">
        <f t="shared" si="95"/>
        <v>0</v>
      </c>
    </row>
    <row r="750" spans="1:18" x14ac:dyDescent="0.25">
      <c r="A750" s="30"/>
      <c r="B750" s="30"/>
      <c r="C750" s="60"/>
      <c r="D750" s="66" t="str">
        <f>IF(C750="","",VLOOKUP(C750,PayScales!B:C,2,0))</f>
        <v/>
      </c>
      <c r="E750" s="40"/>
      <c r="F750" s="82"/>
      <c r="G750" s="41"/>
      <c r="H750" s="41"/>
      <c r="I750" s="41"/>
      <c r="J750" s="42">
        <f t="shared" si="88"/>
        <v>0</v>
      </c>
      <c r="K750" s="42">
        <f t="shared" si="89"/>
        <v>0</v>
      </c>
      <c r="L750" s="42">
        <f t="shared" si="90"/>
        <v>0</v>
      </c>
      <c r="M750" s="43">
        <f t="shared" si="94"/>
        <v>0</v>
      </c>
      <c r="O750" s="95">
        <f t="shared" si="91"/>
        <v>0</v>
      </c>
      <c r="P750" s="95">
        <f t="shared" si="92"/>
        <v>0</v>
      </c>
      <c r="Q750" s="95">
        <f t="shared" si="93"/>
        <v>0</v>
      </c>
      <c r="R750" s="100">
        <f t="shared" si="95"/>
        <v>0</v>
      </c>
    </row>
    <row r="751" spans="1:18" x14ac:dyDescent="0.25">
      <c r="A751" s="30"/>
      <c r="B751" s="30"/>
      <c r="C751" s="60"/>
      <c r="D751" s="66" t="str">
        <f>IF(C751="","",VLOOKUP(C751,PayScales!B:C,2,0))</f>
        <v/>
      </c>
      <c r="E751" s="40"/>
      <c r="F751" s="82"/>
      <c r="G751" s="41"/>
      <c r="H751" s="41"/>
      <c r="I751" s="41"/>
      <c r="J751" s="42">
        <f t="shared" si="88"/>
        <v>0</v>
      </c>
      <c r="K751" s="42">
        <f t="shared" si="89"/>
        <v>0</v>
      </c>
      <c r="L751" s="42">
        <f t="shared" si="90"/>
        <v>0</v>
      </c>
      <c r="M751" s="43">
        <f t="shared" si="94"/>
        <v>0</v>
      </c>
      <c r="O751" s="95">
        <f t="shared" si="91"/>
        <v>0</v>
      </c>
      <c r="P751" s="95">
        <f t="shared" si="92"/>
        <v>0</v>
      </c>
      <c r="Q751" s="95">
        <f t="shared" si="93"/>
        <v>0</v>
      </c>
      <c r="R751" s="100">
        <f t="shared" si="95"/>
        <v>0</v>
      </c>
    </row>
    <row r="752" spans="1:18" x14ac:dyDescent="0.25">
      <c r="A752" s="30"/>
      <c r="B752" s="30"/>
      <c r="C752" s="60"/>
      <c r="D752" s="66" t="str">
        <f>IF(C752="","",VLOOKUP(C752,PayScales!B:C,2,0))</f>
        <v/>
      </c>
      <c r="E752" s="40"/>
      <c r="F752" s="82"/>
      <c r="G752" s="41"/>
      <c r="H752" s="41"/>
      <c r="I752" s="41"/>
      <c r="J752" s="42">
        <f t="shared" si="88"/>
        <v>0</v>
      </c>
      <c r="K752" s="42">
        <f t="shared" si="89"/>
        <v>0</v>
      </c>
      <c r="L752" s="42">
        <f t="shared" si="90"/>
        <v>0</v>
      </c>
      <c r="M752" s="43">
        <f t="shared" si="94"/>
        <v>0</v>
      </c>
      <c r="O752" s="95">
        <f t="shared" si="91"/>
        <v>0</v>
      </c>
      <c r="P752" s="95">
        <f t="shared" si="92"/>
        <v>0</v>
      </c>
      <c r="Q752" s="95">
        <f t="shared" si="93"/>
        <v>0</v>
      </c>
      <c r="R752" s="100">
        <f t="shared" si="95"/>
        <v>0</v>
      </c>
    </row>
    <row r="753" spans="1:18" x14ac:dyDescent="0.25">
      <c r="A753" s="30"/>
      <c r="B753" s="30"/>
      <c r="C753" s="60"/>
      <c r="D753" s="66" t="str">
        <f>IF(C753="","",VLOOKUP(C753,PayScales!B:C,2,0))</f>
        <v/>
      </c>
      <c r="E753" s="40"/>
      <c r="F753" s="82"/>
      <c r="G753" s="41"/>
      <c r="H753" s="41"/>
      <c r="I753" s="41"/>
      <c r="J753" s="42">
        <f t="shared" si="88"/>
        <v>0</v>
      </c>
      <c r="K753" s="42">
        <f t="shared" si="89"/>
        <v>0</v>
      </c>
      <c r="L753" s="42">
        <f t="shared" si="90"/>
        <v>0</v>
      </c>
      <c r="M753" s="43">
        <f t="shared" si="94"/>
        <v>0</v>
      </c>
      <c r="O753" s="95">
        <f t="shared" si="91"/>
        <v>0</v>
      </c>
      <c r="P753" s="95">
        <f t="shared" si="92"/>
        <v>0</v>
      </c>
      <c r="Q753" s="95">
        <f t="shared" si="93"/>
        <v>0</v>
      </c>
      <c r="R753" s="100">
        <f t="shared" si="95"/>
        <v>0</v>
      </c>
    </row>
    <row r="754" spans="1:18" x14ac:dyDescent="0.25">
      <c r="A754" s="30"/>
      <c r="B754" s="30"/>
      <c r="C754" s="60"/>
      <c r="D754" s="66" t="str">
        <f>IF(C754="","",VLOOKUP(C754,PayScales!B:C,2,0))</f>
        <v/>
      </c>
      <c r="E754" s="40"/>
      <c r="F754" s="82"/>
      <c r="G754" s="41"/>
      <c r="H754" s="41"/>
      <c r="I754" s="41"/>
      <c r="J754" s="42">
        <f t="shared" si="88"/>
        <v>0</v>
      </c>
      <c r="K754" s="42">
        <f t="shared" si="89"/>
        <v>0</v>
      </c>
      <c r="L754" s="42">
        <f t="shared" si="90"/>
        <v>0</v>
      </c>
      <c r="M754" s="43">
        <f t="shared" si="94"/>
        <v>0</v>
      </c>
      <c r="O754" s="95">
        <f t="shared" si="91"/>
        <v>0</v>
      </c>
      <c r="P754" s="95">
        <f t="shared" si="92"/>
        <v>0</v>
      </c>
      <c r="Q754" s="95">
        <f t="shared" si="93"/>
        <v>0</v>
      </c>
      <c r="R754" s="100">
        <f t="shared" si="95"/>
        <v>0</v>
      </c>
    </row>
    <row r="755" spans="1:18" x14ac:dyDescent="0.25">
      <c r="A755" s="30"/>
      <c r="B755" s="30"/>
      <c r="C755" s="60"/>
      <c r="D755" s="66" t="str">
        <f>IF(C755="","",VLOOKUP(C755,PayScales!B:C,2,0))</f>
        <v/>
      </c>
      <c r="E755" s="40"/>
      <c r="F755" s="82"/>
      <c r="G755" s="41"/>
      <c r="H755" s="41"/>
      <c r="I755" s="41"/>
      <c r="J755" s="42">
        <f t="shared" si="88"/>
        <v>0</v>
      </c>
      <c r="K755" s="42">
        <f t="shared" si="89"/>
        <v>0</v>
      </c>
      <c r="L755" s="42">
        <f t="shared" si="90"/>
        <v>0</v>
      </c>
      <c r="M755" s="43">
        <f t="shared" si="94"/>
        <v>0</v>
      </c>
      <c r="O755" s="95">
        <f t="shared" si="91"/>
        <v>0</v>
      </c>
      <c r="P755" s="95">
        <f t="shared" si="92"/>
        <v>0</v>
      </c>
      <c r="Q755" s="95">
        <f t="shared" si="93"/>
        <v>0</v>
      </c>
      <c r="R755" s="100">
        <f t="shared" si="95"/>
        <v>0</v>
      </c>
    </row>
    <row r="756" spans="1:18" x14ac:dyDescent="0.25">
      <c r="A756" s="30"/>
      <c r="B756" s="30"/>
      <c r="C756" s="60"/>
      <c r="D756" s="66" t="str">
        <f>IF(C756="","",VLOOKUP(C756,PayScales!B:C,2,0))</f>
        <v/>
      </c>
      <c r="E756" s="40"/>
      <c r="F756" s="82"/>
      <c r="G756" s="41"/>
      <c r="H756" s="41"/>
      <c r="I756" s="41"/>
      <c r="J756" s="42">
        <f t="shared" si="88"/>
        <v>0</v>
      </c>
      <c r="K756" s="42">
        <f t="shared" si="89"/>
        <v>0</v>
      </c>
      <c r="L756" s="42">
        <f t="shared" si="90"/>
        <v>0</v>
      </c>
      <c r="M756" s="43">
        <f t="shared" si="94"/>
        <v>0</v>
      </c>
      <c r="O756" s="95">
        <f t="shared" si="91"/>
        <v>0</v>
      </c>
      <c r="P756" s="95">
        <f t="shared" si="92"/>
        <v>0</v>
      </c>
      <c r="Q756" s="95">
        <f t="shared" si="93"/>
        <v>0</v>
      </c>
      <c r="R756" s="100">
        <f t="shared" si="95"/>
        <v>0</v>
      </c>
    </row>
    <row r="757" spans="1:18" x14ac:dyDescent="0.25">
      <c r="A757" s="30"/>
      <c r="B757" s="30"/>
      <c r="C757" s="60"/>
      <c r="D757" s="66" t="str">
        <f>IF(C757="","",VLOOKUP(C757,PayScales!B:C,2,0))</f>
        <v/>
      </c>
      <c r="E757" s="40"/>
      <c r="F757" s="82"/>
      <c r="G757" s="41"/>
      <c r="H757" s="41"/>
      <c r="I757" s="41"/>
      <c r="J757" s="42">
        <f t="shared" si="88"/>
        <v>0</v>
      </c>
      <c r="K757" s="42">
        <f t="shared" si="89"/>
        <v>0</v>
      </c>
      <c r="L757" s="42">
        <f t="shared" si="90"/>
        <v>0</v>
      </c>
      <c r="M757" s="43">
        <f t="shared" si="94"/>
        <v>0</v>
      </c>
      <c r="O757" s="95">
        <f t="shared" si="91"/>
        <v>0</v>
      </c>
      <c r="P757" s="95">
        <f t="shared" si="92"/>
        <v>0</v>
      </c>
      <c r="Q757" s="95">
        <f t="shared" si="93"/>
        <v>0</v>
      </c>
      <c r="R757" s="100">
        <f t="shared" si="95"/>
        <v>0</v>
      </c>
    </row>
    <row r="758" spans="1:18" x14ac:dyDescent="0.25">
      <c r="A758" s="30"/>
      <c r="B758" s="30"/>
      <c r="C758" s="60"/>
      <c r="D758" s="66" t="str">
        <f>IF(C758="","",VLOOKUP(C758,PayScales!B:C,2,0))</f>
        <v/>
      </c>
      <c r="E758" s="40"/>
      <c r="F758" s="82"/>
      <c r="G758" s="41"/>
      <c r="H758" s="41"/>
      <c r="I758" s="41"/>
      <c r="J758" s="42">
        <f t="shared" si="88"/>
        <v>0</v>
      </c>
      <c r="K758" s="42">
        <f t="shared" si="89"/>
        <v>0</v>
      </c>
      <c r="L758" s="42">
        <f t="shared" si="90"/>
        <v>0</v>
      </c>
      <c r="M758" s="43">
        <f t="shared" si="94"/>
        <v>0</v>
      </c>
      <c r="O758" s="95">
        <f t="shared" si="91"/>
        <v>0</v>
      </c>
      <c r="P758" s="95">
        <f t="shared" si="92"/>
        <v>0</v>
      </c>
      <c r="Q758" s="95">
        <f t="shared" si="93"/>
        <v>0</v>
      </c>
      <c r="R758" s="100">
        <f t="shared" si="95"/>
        <v>0</v>
      </c>
    </row>
    <row r="759" spans="1:18" x14ac:dyDescent="0.25">
      <c r="A759" s="30"/>
      <c r="B759" s="30"/>
      <c r="C759" s="60"/>
      <c r="D759" s="66" t="str">
        <f>IF(C759="","",VLOOKUP(C759,PayScales!B:C,2,0))</f>
        <v/>
      </c>
      <c r="E759" s="40"/>
      <c r="F759" s="82"/>
      <c r="G759" s="41"/>
      <c r="H759" s="41"/>
      <c r="I759" s="41"/>
      <c r="J759" s="42">
        <f t="shared" si="88"/>
        <v>0</v>
      </c>
      <c r="K759" s="42">
        <f t="shared" si="89"/>
        <v>0</v>
      </c>
      <c r="L759" s="42">
        <f t="shared" si="90"/>
        <v>0</v>
      </c>
      <c r="M759" s="43">
        <f t="shared" si="94"/>
        <v>0</v>
      </c>
      <c r="O759" s="95">
        <f t="shared" si="91"/>
        <v>0</v>
      </c>
      <c r="P759" s="95">
        <f t="shared" si="92"/>
        <v>0</v>
      </c>
      <c r="Q759" s="95">
        <f t="shared" si="93"/>
        <v>0</v>
      </c>
      <c r="R759" s="100">
        <f t="shared" si="95"/>
        <v>0</v>
      </c>
    </row>
    <row r="760" spans="1:18" x14ac:dyDescent="0.25">
      <c r="A760" s="30"/>
      <c r="B760" s="30"/>
      <c r="C760" s="60"/>
      <c r="D760" s="66" t="str">
        <f>IF(C760="","",VLOOKUP(C760,PayScales!B:C,2,0))</f>
        <v/>
      </c>
      <c r="E760" s="40"/>
      <c r="F760" s="82"/>
      <c r="G760" s="41"/>
      <c r="H760" s="41"/>
      <c r="I760" s="41"/>
      <c r="J760" s="42">
        <f t="shared" si="88"/>
        <v>0</v>
      </c>
      <c r="K760" s="42">
        <f t="shared" si="89"/>
        <v>0</v>
      </c>
      <c r="L760" s="42">
        <f t="shared" si="90"/>
        <v>0</v>
      </c>
      <c r="M760" s="43">
        <f t="shared" si="94"/>
        <v>0</v>
      </c>
      <c r="O760" s="95">
        <f t="shared" si="91"/>
        <v>0</v>
      </c>
      <c r="P760" s="95">
        <f t="shared" si="92"/>
        <v>0</v>
      </c>
      <c r="Q760" s="95">
        <f t="shared" si="93"/>
        <v>0</v>
      </c>
      <c r="R760" s="100">
        <f t="shared" si="95"/>
        <v>0</v>
      </c>
    </row>
    <row r="761" spans="1:18" x14ac:dyDescent="0.25">
      <c r="A761" s="30"/>
      <c r="B761" s="30"/>
      <c r="C761" s="60"/>
      <c r="D761" s="66" t="str">
        <f>IF(C761="","",VLOOKUP(C761,PayScales!B:C,2,0))</f>
        <v/>
      </c>
      <c r="E761" s="40"/>
      <c r="F761" s="82"/>
      <c r="G761" s="41"/>
      <c r="H761" s="41"/>
      <c r="I761" s="41"/>
      <c r="J761" s="42">
        <f t="shared" si="88"/>
        <v>0</v>
      </c>
      <c r="K761" s="42">
        <f t="shared" si="89"/>
        <v>0</v>
      </c>
      <c r="L761" s="42">
        <f t="shared" si="90"/>
        <v>0</v>
      </c>
      <c r="M761" s="43">
        <f t="shared" si="94"/>
        <v>0</v>
      </c>
      <c r="O761" s="95">
        <f t="shared" si="91"/>
        <v>0</v>
      </c>
      <c r="P761" s="95">
        <f t="shared" si="92"/>
        <v>0</v>
      </c>
      <c r="Q761" s="95">
        <f t="shared" si="93"/>
        <v>0</v>
      </c>
      <c r="R761" s="100">
        <f t="shared" si="95"/>
        <v>0</v>
      </c>
    </row>
    <row r="762" spans="1:18" x14ac:dyDescent="0.25">
      <c r="A762" s="30"/>
      <c r="B762" s="30"/>
      <c r="C762" s="60"/>
      <c r="D762" s="66" t="str">
        <f>IF(C762="","",VLOOKUP(C762,PayScales!B:C,2,0))</f>
        <v/>
      </c>
      <c r="E762" s="40"/>
      <c r="F762" s="82"/>
      <c r="G762" s="41"/>
      <c r="H762" s="41"/>
      <c r="I762" s="41"/>
      <c r="J762" s="42">
        <f t="shared" si="88"/>
        <v>0</v>
      </c>
      <c r="K762" s="42">
        <f t="shared" si="89"/>
        <v>0</v>
      </c>
      <c r="L762" s="42">
        <f t="shared" si="90"/>
        <v>0</v>
      </c>
      <c r="M762" s="43">
        <f t="shared" si="94"/>
        <v>0</v>
      </c>
      <c r="O762" s="95">
        <f t="shared" si="91"/>
        <v>0</v>
      </c>
      <c r="P762" s="95">
        <f t="shared" si="92"/>
        <v>0</v>
      </c>
      <c r="Q762" s="95">
        <f t="shared" si="93"/>
        <v>0</v>
      </c>
      <c r="R762" s="100">
        <f t="shared" si="95"/>
        <v>0</v>
      </c>
    </row>
    <row r="763" spans="1:18" x14ac:dyDescent="0.25">
      <c r="A763" s="30"/>
      <c r="B763" s="30"/>
      <c r="C763" s="60"/>
      <c r="D763" s="66" t="str">
        <f>IF(C763="","",VLOOKUP(C763,PayScales!B:C,2,0))</f>
        <v/>
      </c>
      <c r="E763" s="40"/>
      <c r="F763" s="82"/>
      <c r="G763" s="41"/>
      <c r="H763" s="41"/>
      <c r="I763" s="41"/>
      <c r="J763" s="42">
        <f t="shared" si="88"/>
        <v>0</v>
      </c>
      <c r="K763" s="42">
        <f t="shared" si="89"/>
        <v>0</v>
      </c>
      <c r="L763" s="42">
        <f t="shared" si="90"/>
        <v>0</v>
      </c>
      <c r="M763" s="43">
        <f t="shared" si="94"/>
        <v>0</v>
      </c>
      <c r="O763" s="95">
        <f t="shared" si="91"/>
        <v>0</v>
      </c>
      <c r="P763" s="95">
        <f t="shared" si="92"/>
        <v>0</v>
      </c>
      <c r="Q763" s="95">
        <f t="shared" si="93"/>
        <v>0</v>
      </c>
      <c r="R763" s="100">
        <f t="shared" si="95"/>
        <v>0</v>
      </c>
    </row>
    <row r="764" spans="1:18" x14ac:dyDescent="0.25">
      <c r="A764" s="30"/>
      <c r="B764" s="30"/>
      <c r="C764" s="60"/>
      <c r="D764" s="66" t="str">
        <f>IF(C764="","",VLOOKUP(C764,PayScales!B:C,2,0))</f>
        <v/>
      </c>
      <c r="E764" s="40"/>
      <c r="F764" s="82"/>
      <c r="G764" s="41"/>
      <c r="H764" s="41"/>
      <c r="I764" s="41"/>
      <c r="J764" s="42">
        <f t="shared" si="88"/>
        <v>0</v>
      </c>
      <c r="K764" s="42">
        <f t="shared" si="89"/>
        <v>0</v>
      </c>
      <c r="L764" s="42">
        <f t="shared" si="90"/>
        <v>0</v>
      </c>
      <c r="M764" s="43">
        <f t="shared" si="94"/>
        <v>0</v>
      </c>
      <c r="O764" s="95">
        <f t="shared" si="91"/>
        <v>0</v>
      </c>
      <c r="P764" s="95">
        <f t="shared" si="92"/>
        <v>0</v>
      </c>
      <c r="Q764" s="95">
        <f t="shared" si="93"/>
        <v>0</v>
      </c>
      <c r="R764" s="100">
        <f t="shared" si="95"/>
        <v>0</v>
      </c>
    </row>
    <row r="765" spans="1:18" x14ac:dyDescent="0.25">
      <c r="A765" s="30"/>
      <c r="B765" s="30"/>
      <c r="C765" s="60"/>
      <c r="D765" s="66" t="str">
        <f>IF(C765="","",VLOOKUP(C765,PayScales!B:C,2,0))</f>
        <v/>
      </c>
      <c r="E765" s="40"/>
      <c r="F765" s="82"/>
      <c r="G765" s="41"/>
      <c r="H765" s="41"/>
      <c r="I765" s="41"/>
      <c r="J765" s="42">
        <f t="shared" si="88"/>
        <v>0</v>
      </c>
      <c r="K765" s="42">
        <f t="shared" si="89"/>
        <v>0</v>
      </c>
      <c r="L765" s="42">
        <f t="shared" si="90"/>
        <v>0</v>
      </c>
      <c r="M765" s="43">
        <f t="shared" si="94"/>
        <v>0</v>
      </c>
      <c r="O765" s="95">
        <f t="shared" si="91"/>
        <v>0</v>
      </c>
      <c r="P765" s="95">
        <f t="shared" si="92"/>
        <v>0</v>
      </c>
      <c r="Q765" s="95">
        <f t="shared" si="93"/>
        <v>0</v>
      </c>
      <c r="R765" s="100">
        <f t="shared" si="95"/>
        <v>0</v>
      </c>
    </row>
    <row r="766" spans="1:18" x14ac:dyDescent="0.25">
      <c r="A766" s="30"/>
      <c r="B766" s="30"/>
      <c r="C766" s="60"/>
      <c r="D766" s="66" t="str">
        <f>IF(C766="","",VLOOKUP(C766,PayScales!B:C,2,0))</f>
        <v/>
      </c>
      <c r="E766" s="40"/>
      <c r="F766" s="82"/>
      <c r="G766" s="41"/>
      <c r="H766" s="41"/>
      <c r="I766" s="41"/>
      <c r="J766" s="42">
        <f t="shared" si="88"/>
        <v>0</v>
      </c>
      <c r="K766" s="42">
        <f t="shared" si="89"/>
        <v>0</v>
      </c>
      <c r="L766" s="42">
        <f t="shared" si="90"/>
        <v>0</v>
      </c>
      <c r="M766" s="43">
        <f t="shared" si="94"/>
        <v>0</v>
      </c>
      <c r="O766" s="95">
        <f t="shared" si="91"/>
        <v>0</v>
      </c>
      <c r="P766" s="95">
        <f t="shared" si="92"/>
        <v>0</v>
      </c>
      <c r="Q766" s="95">
        <f t="shared" si="93"/>
        <v>0</v>
      </c>
      <c r="R766" s="100">
        <f t="shared" si="95"/>
        <v>0</v>
      </c>
    </row>
    <row r="767" spans="1:18" x14ac:dyDescent="0.25">
      <c r="A767" s="30"/>
      <c r="B767" s="30"/>
      <c r="C767" s="60"/>
      <c r="D767" s="66" t="str">
        <f>IF(C767="","",VLOOKUP(C767,PayScales!B:C,2,0))</f>
        <v/>
      </c>
      <c r="E767" s="40"/>
      <c r="F767" s="82"/>
      <c r="G767" s="41"/>
      <c r="H767" s="41"/>
      <c r="I767" s="41"/>
      <c r="J767" s="42">
        <f t="shared" si="88"/>
        <v>0</v>
      </c>
      <c r="K767" s="42">
        <f t="shared" si="89"/>
        <v>0</v>
      </c>
      <c r="L767" s="42">
        <f t="shared" si="90"/>
        <v>0</v>
      </c>
      <c r="M767" s="43">
        <f t="shared" si="94"/>
        <v>0</v>
      </c>
      <c r="O767" s="95">
        <f t="shared" si="91"/>
        <v>0</v>
      </c>
      <c r="P767" s="95">
        <f t="shared" si="92"/>
        <v>0</v>
      </c>
      <c r="Q767" s="95">
        <f t="shared" si="93"/>
        <v>0</v>
      </c>
      <c r="R767" s="100">
        <f t="shared" si="95"/>
        <v>0</v>
      </c>
    </row>
    <row r="768" spans="1:18" x14ac:dyDescent="0.25">
      <c r="A768" s="30"/>
      <c r="B768" s="30"/>
      <c r="C768" s="60"/>
      <c r="D768" s="66" t="str">
        <f>IF(C768="","",VLOOKUP(C768,PayScales!B:C,2,0))</f>
        <v/>
      </c>
      <c r="E768" s="40"/>
      <c r="F768" s="82"/>
      <c r="G768" s="41"/>
      <c r="H768" s="41"/>
      <c r="I768" s="41"/>
      <c r="J768" s="42">
        <f t="shared" si="88"/>
        <v>0</v>
      </c>
      <c r="K768" s="42">
        <f t="shared" si="89"/>
        <v>0</v>
      </c>
      <c r="L768" s="42">
        <f t="shared" si="90"/>
        <v>0</v>
      </c>
      <c r="M768" s="43">
        <f t="shared" si="94"/>
        <v>0</v>
      </c>
      <c r="O768" s="95">
        <f t="shared" si="91"/>
        <v>0</v>
      </c>
      <c r="P768" s="95">
        <f t="shared" si="92"/>
        <v>0</v>
      </c>
      <c r="Q768" s="95">
        <f t="shared" si="93"/>
        <v>0</v>
      </c>
      <c r="R768" s="100">
        <f t="shared" si="95"/>
        <v>0</v>
      </c>
    </row>
    <row r="769" spans="1:18" x14ac:dyDescent="0.25">
      <c r="A769" s="30"/>
      <c r="B769" s="30"/>
      <c r="C769" s="60"/>
      <c r="D769" s="66" t="str">
        <f>IF(C769="","",VLOOKUP(C769,PayScales!B:C,2,0))</f>
        <v/>
      </c>
      <c r="E769" s="40"/>
      <c r="F769" s="82"/>
      <c r="G769" s="41"/>
      <c r="H769" s="41"/>
      <c r="I769" s="41"/>
      <c r="J769" s="42">
        <f t="shared" si="88"/>
        <v>0</v>
      </c>
      <c r="K769" s="42">
        <f t="shared" si="89"/>
        <v>0</v>
      </c>
      <c r="L769" s="42">
        <f t="shared" si="90"/>
        <v>0</v>
      </c>
      <c r="M769" s="43">
        <f t="shared" si="94"/>
        <v>0</v>
      </c>
      <c r="O769" s="95">
        <f t="shared" si="91"/>
        <v>0</v>
      </c>
      <c r="P769" s="95">
        <f t="shared" si="92"/>
        <v>0</v>
      </c>
      <c r="Q769" s="95">
        <f t="shared" si="93"/>
        <v>0</v>
      </c>
      <c r="R769" s="100">
        <f t="shared" si="95"/>
        <v>0</v>
      </c>
    </row>
    <row r="770" spans="1:18" x14ac:dyDescent="0.25">
      <c r="A770" s="30"/>
      <c r="B770" s="30"/>
      <c r="C770" s="60"/>
      <c r="D770" s="66" t="str">
        <f>IF(C770="","",VLOOKUP(C770,PayScales!B:C,2,0))</f>
        <v/>
      </c>
      <c r="E770" s="40"/>
      <c r="F770" s="82"/>
      <c r="G770" s="41"/>
      <c r="H770" s="41"/>
      <c r="I770" s="41"/>
      <c r="J770" s="42">
        <f t="shared" si="88"/>
        <v>0</v>
      </c>
      <c r="K770" s="42">
        <f t="shared" si="89"/>
        <v>0</v>
      </c>
      <c r="L770" s="42">
        <f t="shared" si="90"/>
        <v>0</v>
      </c>
      <c r="M770" s="43">
        <f t="shared" si="94"/>
        <v>0</v>
      </c>
      <c r="O770" s="95">
        <f t="shared" si="91"/>
        <v>0</v>
      </c>
      <c r="P770" s="95">
        <f t="shared" si="92"/>
        <v>0</v>
      </c>
      <c r="Q770" s="95">
        <f t="shared" si="93"/>
        <v>0</v>
      </c>
      <c r="R770" s="100">
        <f t="shared" si="95"/>
        <v>0</v>
      </c>
    </row>
    <row r="771" spans="1:18" x14ac:dyDescent="0.25">
      <c r="A771" s="30"/>
      <c r="B771" s="30"/>
      <c r="C771" s="60"/>
      <c r="D771" s="66" t="str">
        <f>IF(C771="","",VLOOKUP(C771,PayScales!B:C,2,0))</f>
        <v/>
      </c>
      <c r="E771" s="40"/>
      <c r="F771" s="82"/>
      <c r="G771" s="41"/>
      <c r="H771" s="41"/>
      <c r="I771" s="41"/>
      <c r="J771" s="42">
        <f t="shared" si="88"/>
        <v>0</v>
      </c>
      <c r="K771" s="42">
        <f t="shared" si="89"/>
        <v>0</v>
      </c>
      <c r="L771" s="42">
        <f t="shared" si="90"/>
        <v>0</v>
      </c>
      <c r="M771" s="43">
        <f t="shared" si="94"/>
        <v>0</v>
      </c>
      <c r="O771" s="95">
        <f t="shared" si="91"/>
        <v>0</v>
      </c>
      <c r="P771" s="95">
        <f t="shared" si="92"/>
        <v>0</v>
      </c>
      <c r="Q771" s="95">
        <f t="shared" si="93"/>
        <v>0</v>
      </c>
      <c r="R771" s="100">
        <f t="shared" si="95"/>
        <v>0</v>
      </c>
    </row>
    <row r="772" spans="1:18" x14ac:dyDescent="0.25">
      <c r="A772" s="30"/>
      <c r="B772" s="30"/>
      <c r="C772" s="60"/>
      <c r="D772" s="66" t="str">
        <f>IF(C772="","",VLOOKUP(C772,PayScales!B:C,2,0))</f>
        <v/>
      </c>
      <c r="E772" s="40"/>
      <c r="F772" s="82"/>
      <c r="G772" s="41"/>
      <c r="H772" s="41"/>
      <c r="I772" s="41"/>
      <c r="J772" s="42">
        <f t="shared" ref="J772:J835" si="96">IF(C772="",0,(G772*(VLOOKUP(C772,Rates,5,FALSE)))*(VLOOKUP(F772,Frequency,2,FALSE)))</f>
        <v>0</v>
      </c>
      <c r="K772" s="42">
        <f t="shared" ref="K772:K835" si="97">IF(C772="",0,(H772*(VLOOKUP(C772,Rates,6,FALSE)))*(VLOOKUP(F772,Frequency,2,FALSE)))</f>
        <v>0</v>
      </c>
      <c r="L772" s="42">
        <f t="shared" ref="L772:L835" si="98">IF(C772="",0,(I772*(VLOOKUP(C772,Rates,7,FALSE)))*(VLOOKUP(F772,Frequency,2,FALSE)))</f>
        <v>0</v>
      </c>
      <c r="M772" s="43">
        <f t="shared" si="94"/>
        <v>0</v>
      </c>
      <c r="O772" s="95">
        <f t="shared" ref="O772:O835" si="99">IF($C772="",0,G772*(VLOOKUP($F772,Frequency,2,FALSE)))</f>
        <v>0</v>
      </c>
      <c r="P772" s="95">
        <f t="shared" ref="P772:P835" si="100">IF($C772="",0,H772*(VLOOKUP($F772,Frequency,2,FALSE)))</f>
        <v>0</v>
      </c>
      <c r="Q772" s="95">
        <f t="shared" ref="Q772:Q835" si="101">IF($C772="",0,I772*(VLOOKUP($F772,Frequency,2,FALSE)))</f>
        <v>0</v>
      </c>
      <c r="R772" s="100">
        <f t="shared" si="95"/>
        <v>0</v>
      </c>
    </row>
    <row r="773" spans="1:18" x14ac:dyDescent="0.25">
      <c r="A773" s="30"/>
      <c r="B773" s="30"/>
      <c r="C773" s="60"/>
      <c r="D773" s="66" t="str">
        <f>IF(C773="","",VLOOKUP(C773,PayScales!B:C,2,0))</f>
        <v/>
      </c>
      <c r="E773" s="40"/>
      <c r="F773" s="82"/>
      <c r="G773" s="41"/>
      <c r="H773" s="41"/>
      <c r="I773" s="41"/>
      <c r="J773" s="42">
        <f t="shared" si="96"/>
        <v>0</v>
      </c>
      <c r="K773" s="42">
        <f t="shared" si="97"/>
        <v>0</v>
      </c>
      <c r="L773" s="42">
        <f t="shared" si="98"/>
        <v>0</v>
      </c>
      <c r="M773" s="43">
        <f t="shared" ref="M773:M836" si="102">SUM(J773:L773)</f>
        <v>0</v>
      </c>
      <c r="O773" s="95">
        <f t="shared" si="99"/>
        <v>0</v>
      </c>
      <c r="P773" s="95">
        <f t="shared" si="100"/>
        <v>0</v>
      </c>
      <c r="Q773" s="95">
        <f t="shared" si="101"/>
        <v>0</v>
      </c>
      <c r="R773" s="100">
        <f t="shared" ref="R773:R836" si="103">((O773*7.5)*60)+(P773*60)+Q773</f>
        <v>0</v>
      </c>
    </row>
    <row r="774" spans="1:18" x14ac:dyDescent="0.25">
      <c r="A774" s="30"/>
      <c r="B774" s="30"/>
      <c r="C774" s="60"/>
      <c r="D774" s="66" t="str">
        <f>IF(C774="","",VLOOKUP(C774,PayScales!B:C,2,0))</f>
        <v/>
      </c>
      <c r="E774" s="40"/>
      <c r="F774" s="82"/>
      <c r="G774" s="41"/>
      <c r="H774" s="41"/>
      <c r="I774" s="41"/>
      <c r="J774" s="42">
        <f t="shared" si="96"/>
        <v>0</v>
      </c>
      <c r="K774" s="42">
        <f t="shared" si="97"/>
        <v>0</v>
      </c>
      <c r="L774" s="42">
        <f t="shared" si="98"/>
        <v>0</v>
      </c>
      <c r="M774" s="43">
        <f t="shared" si="102"/>
        <v>0</v>
      </c>
      <c r="O774" s="95">
        <f t="shared" si="99"/>
        <v>0</v>
      </c>
      <c r="P774" s="95">
        <f t="shared" si="100"/>
        <v>0</v>
      </c>
      <c r="Q774" s="95">
        <f t="shared" si="101"/>
        <v>0</v>
      </c>
      <c r="R774" s="100">
        <f t="shared" si="103"/>
        <v>0</v>
      </c>
    </row>
    <row r="775" spans="1:18" x14ac:dyDescent="0.25">
      <c r="A775" s="30"/>
      <c r="B775" s="30"/>
      <c r="C775" s="60"/>
      <c r="D775" s="66" t="str">
        <f>IF(C775="","",VLOOKUP(C775,PayScales!B:C,2,0))</f>
        <v/>
      </c>
      <c r="E775" s="40"/>
      <c r="F775" s="82"/>
      <c r="G775" s="41"/>
      <c r="H775" s="41"/>
      <c r="I775" s="41"/>
      <c r="J775" s="42">
        <f t="shared" si="96"/>
        <v>0</v>
      </c>
      <c r="K775" s="42">
        <f t="shared" si="97"/>
        <v>0</v>
      </c>
      <c r="L775" s="42">
        <f t="shared" si="98"/>
        <v>0</v>
      </c>
      <c r="M775" s="43">
        <f t="shared" si="102"/>
        <v>0</v>
      </c>
      <c r="O775" s="95">
        <f t="shared" si="99"/>
        <v>0</v>
      </c>
      <c r="P775" s="95">
        <f t="shared" si="100"/>
        <v>0</v>
      </c>
      <c r="Q775" s="95">
        <f t="shared" si="101"/>
        <v>0</v>
      </c>
      <c r="R775" s="100">
        <f t="shared" si="103"/>
        <v>0</v>
      </c>
    </row>
    <row r="776" spans="1:18" x14ac:dyDescent="0.25">
      <c r="A776" s="30"/>
      <c r="B776" s="30"/>
      <c r="C776" s="60"/>
      <c r="D776" s="66" t="str">
        <f>IF(C776="","",VLOOKUP(C776,PayScales!B:C,2,0))</f>
        <v/>
      </c>
      <c r="E776" s="40"/>
      <c r="F776" s="82"/>
      <c r="G776" s="41"/>
      <c r="H776" s="41"/>
      <c r="I776" s="41"/>
      <c r="J776" s="42">
        <f t="shared" si="96"/>
        <v>0</v>
      </c>
      <c r="K776" s="42">
        <f t="shared" si="97"/>
        <v>0</v>
      </c>
      <c r="L776" s="42">
        <f t="shared" si="98"/>
        <v>0</v>
      </c>
      <c r="M776" s="43">
        <f t="shared" si="102"/>
        <v>0</v>
      </c>
      <c r="O776" s="95">
        <f t="shared" si="99"/>
        <v>0</v>
      </c>
      <c r="P776" s="95">
        <f t="shared" si="100"/>
        <v>0</v>
      </c>
      <c r="Q776" s="95">
        <f t="shared" si="101"/>
        <v>0</v>
      </c>
      <c r="R776" s="100">
        <f t="shared" si="103"/>
        <v>0</v>
      </c>
    </row>
    <row r="777" spans="1:18" x14ac:dyDescent="0.25">
      <c r="A777" s="30"/>
      <c r="B777" s="30"/>
      <c r="C777" s="60"/>
      <c r="D777" s="66" t="str">
        <f>IF(C777="","",VLOOKUP(C777,PayScales!B:C,2,0))</f>
        <v/>
      </c>
      <c r="E777" s="40"/>
      <c r="F777" s="82"/>
      <c r="G777" s="41"/>
      <c r="H777" s="41"/>
      <c r="I777" s="41"/>
      <c r="J777" s="42">
        <f t="shared" si="96"/>
        <v>0</v>
      </c>
      <c r="K777" s="42">
        <f t="shared" si="97"/>
        <v>0</v>
      </c>
      <c r="L777" s="42">
        <f t="shared" si="98"/>
        <v>0</v>
      </c>
      <c r="M777" s="43">
        <f t="shared" si="102"/>
        <v>0</v>
      </c>
      <c r="O777" s="95">
        <f t="shared" si="99"/>
        <v>0</v>
      </c>
      <c r="P777" s="95">
        <f t="shared" si="100"/>
        <v>0</v>
      </c>
      <c r="Q777" s="95">
        <f t="shared" si="101"/>
        <v>0</v>
      </c>
      <c r="R777" s="100">
        <f t="shared" si="103"/>
        <v>0</v>
      </c>
    </row>
    <row r="778" spans="1:18" x14ac:dyDescent="0.25">
      <c r="A778" s="30"/>
      <c r="B778" s="30"/>
      <c r="C778" s="60"/>
      <c r="D778" s="66" t="str">
        <f>IF(C778="","",VLOOKUP(C778,PayScales!B:C,2,0))</f>
        <v/>
      </c>
      <c r="E778" s="40"/>
      <c r="F778" s="82"/>
      <c r="G778" s="41"/>
      <c r="H778" s="41"/>
      <c r="I778" s="41"/>
      <c r="J778" s="42">
        <f t="shared" si="96"/>
        <v>0</v>
      </c>
      <c r="K778" s="42">
        <f t="shared" si="97"/>
        <v>0</v>
      </c>
      <c r="L778" s="42">
        <f t="shared" si="98"/>
        <v>0</v>
      </c>
      <c r="M778" s="43">
        <f t="shared" si="102"/>
        <v>0</v>
      </c>
      <c r="O778" s="95">
        <f t="shared" si="99"/>
        <v>0</v>
      </c>
      <c r="P778" s="95">
        <f t="shared" si="100"/>
        <v>0</v>
      </c>
      <c r="Q778" s="95">
        <f t="shared" si="101"/>
        <v>0</v>
      </c>
      <c r="R778" s="100">
        <f t="shared" si="103"/>
        <v>0</v>
      </c>
    </row>
    <row r="779" spans="1:18" x14ac:dyDescent="0.25">
      <c r="A779" s="30"/>
      <c r="B779" s="30"/>
      <c r="C779" s="60"/>
      <c r="D779" s="66" t="str">
        <f>IF(C779="","",VLOOKUP(C779,PayScales!B:C,2,0))</f>
        <v/>
      </c>
      <c r="E779" s="40"/>
      <c r="F779" s="82"/>
      <c r="G779" s="41"/>
      <c r="H779" s="41"/>
      <c r="I779" s="41"/>
      <c r="J779" s="42">
        <f t="shared" si="96"/>
        <v>0</v>
      </c>
      <c r="K779" s="42">
        <f t="shared" si="97"/>
        <v>0</v>
      </c>
      <c r="L779" s="42">
        <f t="shared" si="98"/>
        <v>0</v>
      </c>
      <c r="M779" s="43">
        <f t="shared" si="102"/>
        <v>0</v>
      </c>
      <c r="O779" s="95">
        <f t="shared" si="99"/>
        <v>0</v>
      </c>
      <c r="P779" s="95">
        <f t="shared" si="100"/>
        <v>0</v>
      </c>
      <c r="Q779" s="95">
        <f t="shared" si="101"/>
        <v>0</v>
      </c>
      <c r="R779" s="100">
        <f t="shared" si="103"/>
        <v>0</v>
      </c>
    </row>
    <row r="780" spans="1:18" x14ac:dyDescent="0.25">
      <c r="A780" s="30"/>
      <c r="B780" s="30"/>
      <c r="C780" s="60"/>
      <c r="D780" s="66" t="str">
        <f>IF(C780="","",VLOOKUP(C780,PayScales!B:C,2,0))</f>
        <v/>
      </c>
      <c r="E780" s="40"/>
      <c r="F780" s="82"/>
      <c r="G780" s="41"/>
      <c r="H780" s="41"/>
      <c r="I780" s="41"/>
      <c r="J780" s="42">
        <f t="shared" si="96"/>
        <v>0</v>
      </c>
      <c r="K780" s="42">
        <f t="shared" si="97"/>
        <v>0</v>
      </c>
      <c r="L780" s="42">
        <f t="shared" si="98"/>
        <v>0</v>
      </c>
      <c r="M780" s="43">
        <f t="shared" si="102"/>
        <v>0</v>
      </c>
      <c r="O780" s="95">
        <f t="shared" si="99"/>
        <v>0</v>
      </c>
      <c r="P780" s="95">
        <f t="shared" si="100"/>
        <v>0</v>
      </c>
      <c r="Q780" s="95">
        <f t="shared" si="101"/>
        <v>0</v>
      </c>
      <c r="R780" s="100">
        <f t="shared" si="103"/>
        <v>0</v>
      </c>
    </row>
    <row r="781" spans="1:18" x14ac:dyDescent="0.25">
      <c r="A781" s="30"/>
      <c r="B781" s="30"/>
      <c r="C781" s="60"/>
      <c r="D781" s="66" t="str">
        <f>IF(C781="","",VLOOKUP(C781,PayScales!B:C,2,0))</f>
        <v/>
      </c>
      <c r="E781" s="40"/>
      <c r="F781" s="82"/>
      <c r="G781" s="41"/>
      <c r="H781" s="41"/>
      <c r="I781" s="41"/>
      <c r="J781" s="42">
        <f t="shared" si="96"/>
        <v>0</v>
      </c>
      <c r="K781" s="42">
        <f t="shared" si="97"/>
        <v>0</v>
      </c>
      <c r="L781" s="42">
        <f t="shared" si="98"/>
        <v>0</v>
      </c>
      <c r="M781" s="43">
        <f t="shared" si="102"/>
        <v>0</v>
      </c>
      <c r="O781" s="95">
        <f t="shared" si="99"/>
        <v>0</v>
      </c>
      <c r="P781" s="95">
        <f t="shared" si="100"/>
        <v>0</v>
      </c>
      <c r="Q781" s="95">
        <f t="shared" si="101"/>
        <v>0</v>
      </c>
      <c r="R781" s="100">
        <f t="shared" si="103"/>
        <v>0</v>
      </c>
    </row>
    <row r="782" spans="1:18" x14ac:dyDescent="0.25">
      <c r="A782" s="30"/>
      <c r="B782" s="30"/>
      <c r="C782" s="60"/>
      <c r="D782" s="66" t="str">
        <f>IF(C782="","",VLOOKUP(C782,PayScales!B:C,2,0))</f>
        <v/>
      </c>
      <c r="E782" s="40"/>
      <c r="F782" s="82"/>
      <c r="G782" s="41"/>
      <c r="H782" s="41"/>
      <c r="I782" s="41"/>
      <c r="J782" s="42">
        <f t="shared" si="96"/>
        <v>0</v>
      </c>
      <c r="K782" s="42">
        <f t="shared" si="97"/>
        <v>0</v>
      </c>
      <c r="L782" s="42">
        <f t="shared" si="98"/>
        <v>0</v>
      </c>
      <c r="M782" s="43">
        <f t="shared" si="102"/>
        <v>0</v>
      </c>
      <c r="O782" s="95">
        <f t="shared" si="99"/>
        <v>0</v>
      </c>
      <c r="P782" s="95">
        <f t="shared" si="100"/>
        <v>0</v>
      </c>
      <c r="Q782" s="95">
        <f t="shared" si="101"/>
        <v>0</v>
      </c>
      <c r="R782" s="100">
        <f t="shared" si="103"/>
        <v>0</v>
      </c>
    </row>
    <row r="783" spans="1:18" x14ac:dyDescent="0.25">
      <c r="A783" s="30"/>
      <c r="B783" s="30"/>
      <c r="C783" s="60"/>
      <c r="D783" s="66" t="str">
        <f>IF(C783="","",VLOOKUP(C783,PayScales!B:C,2,0))</f>
        <v/>
      </c>
      <c r="E783" s="40"/>
      <c r="F783" s="82"/>
      <c r="G783" s="41"/>
      <c r="H783" s="41"/>
      <c r="I783" s="41"/>
      <c r="J783" s="42">
        <f t="shared" si="96"/>
        <v>0</v>
      </c>
      <c r="K783" s="42">
        <f t="shared" si="97"/>
        <v>0</v>
      </c>
      <c r="L783" s="42">
        <f t="shared" si="98"/>
        <v>0</v>
      </c>
      <c r="M783" s="43">
        <f t="shared" si="102"/>
        <v>0</v>
      </c>
      <c r="O783" s="95">
        <f t="shared" si="99"/>
        <v>0</v>
      </c>
      <c r="P783" s="95">
        <f t="shared" si="100"/>
        <v>0</v>
      </c>
      <c r="Q783" s="95">
        <f t="shared" si="101"/>
        <v>0</v>
      </c>
      <c r="R783" s="100">
        <f t="shared" si="103"/>
        <v>0</v>
      </c>
    </row>
    <row r="784" spans="1:18" x14ac:dyDescent="0.25">
      <c r="A784" s="30"/>
      <c r="B784" s="30"/>
      <c r="C784" s="60"/>
      <c r="D784" s="66" t="str">
        <f>IF(C784="","",VLOOKUP(C784,PayScales!B:C,2,0))</f>
        <v/>
      </c>
      <c r="E784" s="40"/>
      <c r="F784" s="82"/>
      <c r="G784" s="41"/>
      <c r="H784" s="41"/>
      <c r="I784" s="41"/>
      <c r="J784" s="42">
        <f t="shared" si="96"/>
        <v>0</v>
      </c>
      <c r="K784" s="42">
        <f t="shared" si="97"/>
        <v>0</v>
      </c>
      <c r="L784" s="42">
        <f t="shared" si="98"/>
        <v>0</v>
      </c>
      <c r="M784" s="43">
        <f t="shared" si="102"/>
        <v>0</v>
      </c>
      <c r="O784" s="95">
        <f t="shared" si="99"/>
        <v>0</v>
      </c>
      <c r="P784" s="95">
        <f t="shared" si="100"/>
        <v>0</v>
      </c>
      <c r="Q784" s="95">
        <f t="shared" si="101"/>
        <v>0</v>
      </c>
      <c r="R784" s="100">
        <f t="shared" si="103"/>
        <v>0</v>
      </c>
    </row>
    <row r="785" spans="1:18" x14ac:dyDescent="0.25">
      <c r="A785" s="30"/>
      <c r="B785" s="30"/>
      <c r="C785" s="60"/>
      <c r="D785" s="66" t="str">
        <f>IF(C785="","",VLOOKUP(C785,PayScales!B:C,2,0))</f>
        <v/>
      </c>
      <c r="E785" s="40"/>
      <c r="F785" s="82"/>
      <c r="G785" s="41"/>
      <c r="H785" s="41"/>
      <c r="I785" s="41"/>
      <c r="J785" s="42">
        <f t="shared" si="96"/>
        <v>0</v>
      </c>
      <c r="K785" s="42">
        <f t="shared" si="97"/>
        <v>0</v>
      </c>
      <c r="L785" s="42">
        <f t="shared" si="98"/>
        <v>0</v>
      </c>
      <c r="M785" s="43">
        <f t="shared" si="102"/>
        <v>0</v>
      </c>
      <c r="O785" s="95">
        <f t="shared" si="99"/>
        <v>0</v>
      </c>
      <c r="P785" s="95">
        <f t="shared" si="100"/>
        <v>0</v>
      </c>
      <c r="Q785" s="95">
        <f t="shared" si="101"/>
        <v>0</v>
      </c>
      <c r="R785" s="100">
        <f t="shared" si="103"/>
        <v>0</v>
      </c>
    </row>
    <row r="786" spans="1:18" x14ac:dyDescent="0.25">
      <c r="A786" s="30"/>
      <c r="B786" s="30"/>
      <c r="C786" s="60"/>
      <c r="D786" s="66" t="str">
        <f>IF(C786="","",VLOOKUP(C786,PayScales!B:C,2,0))</f>
        <v/>
      </c>
      <c r="E786" s="40"/>
      <c r="F786" s="82"/>
      <c r="G786" s="41"/>
      <c r="H786" s="41"/>
      <c r="I786" s="41"/>
      <c r="J786" s="42">
        <f t="shared" si="96"/>
        <v>0</v>
      </c>
      <c r="K786" s="42">
        <f t="shared" si="97"/>
        <v>0</v>
      </c>
      <c r="L786" s="42">
        <f t="shared" si="98"/>
        <v>0</v>
      </c>
      <c r="M786" s="43">
        <f t="shared" si="102"/>
        <v>0</v>
      </c>
      <c r="O786" s="95">
        <f t="shared" si="99"/>
        <v>0</v>
      </c>
      <c r="P786" s="95">
        <f t="shared" si="100"/>
        <v>0</v>
      </c>
      <c r="Q786" s="95">
        <f t="shared" si="101"/>
        <v>0</v>
      </c>
      <c r="R786" s="100">
        <f t="shared" si="103"/>
        <v>0</v>
      </c>
    </row>
    <row r="787" spans="1:18" x14ac:dyDescent="0.25">
      <c r="A787" s="30"/>
      <c r="B787" s="30"/>
      <c r="C787" s="60"/>
      <c r="D787" s="66" t="str">
        <f>IF(C787="","",VLOOKUP(C787,PayScales!B:C,2,0))</f>
        <v/>
      </c>
      <c r="E787" s="40"/>
      <c r="F787" s="82"/>
      <c r="G787" s="41"/>
      <c r="H787" s="41"/>
      <c r="I787" s="41"/>
      <c r="J787" s="42">
        <f t="shared" si="96"/>
        <v>0</v>
      </c>
      <c r="K787" s="42">
        <f t="shared" si="97"/>
        <v>0</v>
      </c>
      <c r="L787" s="42">
        <f t="shared" si="98"/>
        <v>0</v>
      </c>
      <c r="M787" s="43">
        <f t="shared" si="102"/>
        <v>0</v>
      </c>
      <c r="O787" s="95">
        <f t="shared" si="99"/>
        <v>0</v>
      </c>
      <c r="P787" s="95">
        <f t="shared" si="100"/>
        <v>0</v>
      </c>
      <c r="Q787" s="95">
        <f t="shared" si="101"/>
        <v>0</v>
      </c>
      <c r="R787" s="100">
        <f t="shared" si="103"/>
        <v>0</v>
      </c>
    </row>
    <row r="788" spans="1:18" x14ac:dyDescent="0.25">
      <c r="A788" s="30"/>
      <c r="B788" s="30"/>
      <c r="C788" s="60"/>
      <c r="D788" s="66" t="str">
        <f>IF(C788="","",VLOOKUP(C788,PayScales!B:C,2,0))</f>
        <v/>
      </c>
      <c r="E788" s="40"/>
      <c r="F788" s="82"/>
      <c r="G788" s="41"/>
      <c r="H788" s="41"/>
      <c r="I788" s="41"/>
      <c r="J788" s="42">
        <f t="shared" si="96"/>
        <v>0</v>
      </c>
      <c r="K788" s="42">
        <f t="shared" si="97"/>
        <v>0</v>
      </c>
      <c r="L788" s="42">
        <f t="shared" si="98"/>
        <v>0</v>
      </c>
      <c r="M788" s="43">
        <f t="shared" si="102"/>
        <v>0</v>
      </c>
      <c r="O788" s="95">
        <f t="shared" si="99"/>
        <v>0</v>
      </c>
      <c r="P788" s="95">
        <f t="shared" si="100"/>
        <v>0</v>
      </c>
      <c r="Q788" s="95">
        <f t="shared" si="101"/>
        <v>0</v>
      </c>
      <c r="R788" s="100">
        <f t="shared" si="103"/>
        <v>0</v>
      </c>
    </row>
    <row r="789" spans="1:18" x14ac:dyDescent="0.25">
      <c r="A789" s="30"/>
      <c r="B789" s="30"/>
      <c r="C789" s="60"/>
      <c r="D789" s="66" t="str">
        <f>IF(C789="","",VLOOKUP(C789,PayScales!B:C,2,0))</f>
        <v/>
      </c>
      <c r="E789" s="40"/>
      <c r="F789" s="82"/>
      <c r="G789" s="41"/>
      <c r="H789" s="41"/>
      <c r="I789" s="41"/>
      <c r="J789" s="42">
        <f t="shared" si="96"/>
        <v>0</v>
      </c>
      <c r="K789" s="42">
        <f t="shared" si="97"/>
        <v>0</v>
      </c>
      <c r="L789" s="42">
        <f t="shared" si="98"/>
        <v>0</v>
      </c>
      <c r="M789" s="43">
        <f t="shared" si="102"/>
        <v>0</v>
      </c>
      <c r="O789" s="95">
        <f t="shared" si="99"/>
        <v>0</v>
      </c>
      <c r="P789" s="95">
        <f t="shared" si="100"/>
        <v>0</v>
      </c>
      <c r="Q789" s="95">
        <f t="shared" si="101"/>
        <v>0</v>
      </c>
      <c r="R789" s="100">
        <f t="shared" si="103"/>
        <v>0</v>
      </c>
    </row>
    <row r="790" spans="1:18" x14ac:dyDescent="0.25">
      <c r="A790" s="30"/>
      <c r="B790" s="30"/>
      <c r="C790" s="60"/>
      <c r="D790" s="66" t="str">
        <f>IF(C790="","",VLOOKUP(C790,PayScales!B:C,2,0))</f>
        <v/>
      </c>
      <c r="E790" s="40"/>
      <c r="F790" s="82"/>
      <c r="G790" s="41"/>
      <c r="H790" s="41"/>
      <c r="I790" s="41"/>
      <c r="J790" s="42">
        <f t="shared" si="96"/>
        <v>0</v>
      </c>
      <c r="K790" s="42">
        <f t="shared" si="97"/>
        <v>0</v>
      </c>
      <c r="L790" s="42">
        <f t="shared" si="98"/>
        <v>0</v>
      </c>
      <c r="M790" s="43">
        <f t="shared" si="102"/>
        <v>0</v>
      </c>
      <c r="O790" s="95">
        <f t="shared" si="99"/>
        <v>0</v>
      </c>
      <c r="P790" s="95">
        <f t="shared" si="100"/>
        <v>0</v>
      </c>
      <c r="Q790" s="95">
        <f t="shared" si="101"/>
        <v>0</v>
      </c>
      <c r="R790" s="100">
        <f t="shared" si="103"/>
        <v>0</v>
      </c>
    </row>
    <row r="791" spans="1:18" x14ac:dyDescent="0.25">
      <c r="A791" s="30"/>
      <c r="B791" s="30"/>
      <c r="C791" s="60"/>
      <c r="D791" s="66" t="str">
        <f>IF(C791="","",VLOOKUP(C791,PayScales!B:C,2,0))</f>
        <v/>
      </c>
      <c r="E791" s="40"/>
      <c r="F791" s="82"/>
      <c r="G791" s="41"/>
      <c r="H791" s="41"/>
      <c r="I791" s="41"/>
      <c r="J791" s="42">
        <f t="shared" si="96"/>
        <v>0</v>
      </c>
      <c r="K791" s="42">
        <f t="shared" si="97"/>
        <v>0</v>
      </c>
      <c r="L791" s="42">
        <f t="shared" si="98"/>
        <v>0</v>
      </c>
      <c r="M791" s="43">
        <f t="shared" si="102"/>
        <v>0</v>
      </c>
      <c r="O791" s="95">
        <f t="shared" si="99"/>
        <v>0</v>
      </c>
      <c r="P791" s="95">
        <f t="shared" si="100"/>
        <v>0</v>
      </c>
      <c r="Q791" s="95">
        <f t="shared" si="101"/>
        <v>0</v>
      </c>
      <c r="R791" s="100">
        <f t="shared" si="103"/>
        <v>0</v>
      </c>
    </row>
    <row r="792" spans="1:18" x14ac:dyDescent="0.25">
      <c r="A792" s="30"/>
      <c r="B792" s="30"/>
      <c r="C792" s="60"/>
      <c r="D792" s="66" t="str">
        <f>IF(C792="","",VLOOKUP(C792,PayScales!B:C,2,0))</f>
        <v/>
      </c>
      <c r="E792" s="40"/>
      <c r="F792" s="82"/>
      <c r="G792" s="41"/>
      <c r="H792" s="41"/>
      <c r="I792" s="41"/>
      <c r="J792" s="42">
        <f t="shared" si="96"/>
        <v>0</v>
      </c>
      <c r="K792" s="42">
        <f t="shared" si="97"/>
        <v>0</v>
      </c>
      <c r="L792" s="42">
        <f t="shared" si="98"/>
        <v>0</v>
      </c>
      <c r="M792" s="43">
        <f t="shared" si="102"/>
        <v>0</v>
      </c>
      <c r="O792" s="95">
        <f t="shared" si="99"/>
        <v>0</v>
      </c>
      <c r="P792" s="95">
        <f t="shared" si="100"/>
        <v>0</v>
      </c>
      <c r="Q792" s="95">
        <f t="shared" si="101"/>
        <v>0</v>
      </c>
      <c r="R792" s="100">
        <f t="shared" si="103"/>
        <v>0</v>
      </c>
    </row>
    <row r="793" spans="1:18" x14ac:dyDescent="0.25">
      <c r="A793" s="30"/>
      <c r="B793" s="30"/>
      <c r="C793" s="60"/>
      <c r="D793" s="66" t="str">
        <f>IF(C793="","",VLOOKUP(C793,PayScales!B:C,2,0))</f>
        <v/>
      </c>
      <c r="E793" s="40"/>
      <c r="F793" s="82"/>
      <c r="G793" s="41"/>
      <c r="H793" s="41"/>
      <c r="I793" s="41"/>
      <c r="J793" s="42">
        <f t="shared" si="96"/>
        <v>0</v>
      </c>
      <c r="K793" s="42">
        <f t="shared" si="97"/>
        <v>0</v>
      </c>
      <c r="L793" s="42">
        <f t="shared" si="98"/>
        <v>0</v>
      </c>
      <c r="M793" s="43">
        <f t="shared" si="102"/>
        <v>0</v>
      </c>
      <c r="O793" s="95">
        <f t="shared" si="99"/>
        <v>0</v>
      </c>
      <c r="P793" s="95">
        <f t="shared" si="100"/>
        <v>0</v>
      </c>
      <c r="Q793" s="95">
        <f t="shared" si="101"/>
        <v>0</v>
      </c>
      <c r="R793" s="100">
        <f t="shared" si="103"/>
        <v>0</v>
      </c>
    </row>
    <row r="794" spans="1:18" x14ac:dyDescent="0.25">
      <c r="A794" s="30"/>
      <c r="B794" s="30"/>
      <c r="C794" s="60"/>
      <c r="D794" s="66" t="str">
        <f>IF(C794="","",VLOOKUP(C794,PayScales!B:C,2,0))</f>
        <v/>
      </c>
      <c r="E794" s="40"/>
      <c r="F794" s="82"/>
      <c r="G794" s="41"/>
      <c r="H794" s="41"/>
      <c r="I794" s="41"/>
      <c r="J794" s="42">
        <f t="shared" si="96"/>
        <v>0</v>
      </c>
      <c r="K794" s="42">
        <f t="shared" si="97"/>
        <v>0</v>
      </c>
      <c r="L794" s="42">
        <f t="shared" si="98"/>
        <v>0</v>
      </c>
      <c r="M794" s="43">
        <f t="shared" si="102"/>
        <v>0</v>
      </c>
      <c r="O794" s="95">
        <f t="shared" si="99"/>
        <v>0</v>
      </c>
      <c r="P794" s="95">
        <f t="shared" si="100"/>
        <v>0</v>
      </c>
      <c r="Q794" s="95">
        <f t="shared" si="101"/>
        <v>0</v>
      </c>
      <c r="R794" s="100">
        <f t="shared" si="103"/>
        <v>0</v>
      </c>
    </row>
    <row r="795" spans="1:18" x14ac:dyDescent="0.25">
      <c r="A795" s="30"/>
      <c r="B795" s="30"/>
      <c r="C795" s="60"/>
      <c r="D795" s="66" t="str">
        <f>IF(C795="","",VLOOKUP(C795,PayScales!B:C,2,0))</f>
        <v/>
      </c>
      <c r="E795" s="40"/>
      <c r="F795" s="82"/>
      <c r="G795" s="41"/>
      <c r="H795" s="41"/>
      <c r="I795" s="41"/>
      <c r="J795" s="42">
        <f t="shared" si="96"/>
        <v>0</v>
      </c>
      <c r="K795" s="42">
        <f t="shared" si="97"/>
        <v>0</v>
      </c>
      <c r="L795" s="42">
        <f t="shared" si="98"/>
        <v>0</v>
      </c>
      <c r="M795" s="43">
        <f t="shared" si="102"/>
        <v>0</v>
      </c>
      <c r="O795" s="95">
        <f t="shared" si="99"/>
        <v>0</v>
      </c>
      <c r="P795" s="95">
        <f t="shared" si="100"/>
        <v>0</v>
      </c>
      <c r="Q795" s="95">
        <f t="shared" si="101"/>
        <v>0</v>
      </c>
      <c r="R795" s="100">
        <f t="shared" si="103"/>
        <v>0</v>
      </c>
    </row>
    <row r="796" spans="1:18" x14ac:dyDescent="0.25">
      <c r="A796" s="30"/>
      <c r="B796" s="30"/>
      <c r="C796" s="60"/>
      <c r="D796" s="66" t="str">
        <f>IF(C796="","",VLOOKUP(C796,PayScales!B:C,2,0))</f>
        <v/>
      </c>
      <c r="E796" s="40"/>
      <c r="F796" s="82"/>
      <c r="G796" s="41"/>
      <c r="H796" s="41"/>
      <c r="I796" s="41"/>
      <c r="J796" s="42">
        <f t="shared" si="96"/>
        <v>0</v>
      </c>
      <c r="K796" s="42">
        <f t="shared" si="97"/>
        <v>0</v>
      </c>
      <c r="L796" s="42">
        <f t="shared" si="98"/>
        <v>0</v>
      </c>
      <c r="M796" s="43">
        <f t="shared" si="102"/>
        <v>0</v>
      </c>
      <c r="O796" s="95">
        <f t="shared" si="99"/>
        <v>0</v>
      </c>
      <c r="P796" s="95">
        <f t="shared" si="100"/>
        <v>0</v>
      </c>
      <c r="Q796" s="95">
        <f t="shared" si="101"/>
        <v>0</v>
      </c>
      <c r="R796" s="100">
        <f t="shared" si="103"/>
        <v>0</v>
      </c>
    </row>
    <row r="797" spans="1:18" x14ac:dyDescent="0.25">
      <c r="A797" s="30"/>
      <c r="B797" s="30"/>
      <c r="C797" s="60"/>
      <c r="D797" s="66" t="str">
        <f>IF(C797="","",VLOOKUP(C797,PayScales!B:C,2,0))</f>
        <v/>
      </c>
      <c r="E797" s="40"/>
      <c r="F797" s="82"/>
      <c r="G797" s="41"/>
      <c r="H797" s="41"/>
      <c r="I797" s="41"/>
      <c r="J797" s="42">
        <f t="shared" si="96"/>
        <v>0</v>
      </c>
      <c r="K797" s="42">
        <f t="shared" si="97"/>
        <v>0</v>
      </c>
      <c r="L797" s="42">
        <f t="shared" si="98"/>
        <v>0</v>
      </c>
      <c r="M797" s="43">
        <f t="shared" si="102"/>
        <v>0</v>
      </c>
      <c r="O797" s="95">
        <f t="shared" si="99"/>
        <v>0</v>
      </c>
      <c r="P797" s="95">
        <f t="shared" si="100"/>
        <v>0</v>
      </c>
      <c r="Q797" s="95">
        <f t="shared" si="101"/>
        <v>0</v>
      </c>
      <c r="R797" s="100">
        <f t="shared" si="103"/>
        <v>0</v>
      </c>
    </row>
    <row r="798" spans="1:18" x14ac:dyDescent="0.25">
      <c r="A798" s="30"/>
      <c r="B798" s="30"/>
      <c r="C798" s="60"/>
      <c r="D798" s="66" t="str">
        <f>IF(C798="","",VLOOKUP(C798,PayScales!B:C,2,0))</f>
        <v/>
      </c>
      <c r="E798" s="40"/>
      <c r="F798" s="82"/>
      <c r="G798" s="41"/>
      <c r="H798" s="41"/>
      <c r="I798" s="41"/>
      <c r="J798" s="42">
        <f t="shared" si="96"/>
        <v>0</v>
      </c>
      <c r="K798" s="42">
        <f t="shared" si="97"/>
        <v>0</v>
      </c>
      <c r="L798" s="42">
        <f t="shared" si="98"/>
        <v>0</v>
      </c>
      <c r="M798" s="43">
        <f t="shared" si="102"/>
        <v>0</v>
      </c>
      <c r="O798" s="95">
        <f t="shared" si="99"/>
        <v>0</v>
      </c>
      <c r="P798" s="95">
        <f t="shared" si="100"/>
        <v>0</v>
      </c>
      <c r="Q798" s="95">
        <f t="shared" si="101"/>
        <v>0</v>
      </c>
      <c r="R798" s="100">
        <f t="shared" si="103"/>
        <v>0</v>
      </c>
    </row>
    <row r="799" spans="1:18" x14ac:dyDescent="0.25">
      <c r="A799" s="30"/>
      <c r="B799" s="30"/>
      <c r="C799" s="60"/>
      <c r="D799" s="66" t="str">
        <f>IF(C799="","",VLOOKUP(C799,PayScales!B:C,2,0))</f>
        <v/>
      </c>
      <c r="E799" s="40"/>
      <c r="F799" s="82"/>
      <c r="G799" s="41"/>
      <c r="H799" s="41"/>
      <c r="I799" s="41"/>
      <c r="J799" s="42">
        <f t="shared" si="96"/>
        <v>0</v>
      </c>
      <c r="K799" s="42">
        <f t="shared" si="97"/>
        <v>0</v>
      </c>
      <c r="L799" s="42">
        <f t="shared" si="98"/>
        <v>0</v>
      </c>
      <c r="M799" s="43">
        <f t="shared" si="102"/>
        <v>0</v>
      </c>
      <c r="O799" s="95">
        <f t="shared" si="99"/>
        <v>0</v>
      </c>
      <c r="P799" s="95">
        <f t="shared" si="100"/>
        <v>0</v>
      </c>
      <c r="Q799" s="95">
        <f t="shared" si="101"/>
        <v>0</v>
      </c>
      <c r="R799" s="100">
        <f t="shared" si="103"/>
        <v>0</v>
      </c>
    </row>
    <row r="800" spans="1:18" x14ac:dyDescent="0.25">
      <c r="A800" s="30"/>
      <c r="B800" s="30"/>
      <c r="C800" s="60"/>
      <c r="D800" s="66" t="str">
        <f>IF(C800="","",VLOOKUP(C800,PayScales!B:C,2,0))</f>
        <v/>
      </c>
      <c r="E800" s="40"/>
      <c r="F800" s="82"/>
      <c r="G800" s="41"/>
      <c r="H800" s="41"/>
      <c r="I800" s="41"/>
      <c r="J800" s="42">
        <f t="shared" si="96"/>
        <v>0</v>
      </c>
      <c r="K800" s="42">
        <f t="shared" si="97"/>
        <v>0</v>
      </c>
      <c r="L800" s="42">
        <f t="shared" si="98"/>
        <v>0</v>
      </c>
      <c r="M800" s="43">
        <f t="shared" si="102"/>
        <v>0</v>
      </c>
      <c r="O800" s="95">
        <f t="shared" si="99"/>
        <v>0</v>
      </c>
      <c r="P800" s="95">
        <f t="shared" si="100"/>
        <v>0</v>
      </c>
      <c r="Q800" s="95">
        <f t="shared" si="101"/>
        <v>0</v>
      </c>
      <c r="R800" s="100">
        <f t="shared" si="103"/>
        <v>0</v>
      </c>
    </row>
    <row r="801" spans="1:18" x14ac:dyDescent="0.25">
      <c r="A801" s="30"/>
      <c r="B801" s="30"/>
      <c r="C801" s="60"/>
      <c r="D801" s="66" t="str">
        <f>IF(C801="","",VLOOKUP(C801,PayScales!B:C,2,0))</f>
        <v/>
      </c>
      <c r="E801" s="40"/>
      <c r="F801" s="82"/>
      <c r="G801" s="41"/>
      <c r="H801" s="41"/>
      <c r="I801" s="41"/>
      <c r="J801" s="42">
        <f t="shared" si="96"/>
        <v>0</v>
      </c>
      <c r="K801" s="42">
        <f t="shared" si="97"/>
        <v>0</v>
      </c>
      <c r="L801" s="42">
        <f t="shared" si="98"/>
        <v>0</v>
      </c>
      <c r="M801" s="43">
        <f t="shared" si="102"/>
        <v>0</v>
      </c>
      <c r="O801" s="95">
        <f t="shared" si="99"/>
        <v>0</v>
      </c>
      <c r="P801" s="95">
        <f t="shared" si="100"/>
        <v>0</v>
      </c>
      <c r="Q801" s="95">
        <f t="shared" si="101"/>
        <v>0</v>
      </c>
      <c r="R801" s="100">
        <f t="shared" si="103"/>
        <v>0</v>
      </c>
    </row>
    <row r="802" spans="1:18" x14ac:dyDescent="0.25">
      <c r="A802" s="30"/>
      <c r="B802" s="30"/>
      <c r="C802" s="60"/>
      <c r="D802" s="66" t="str">
        <f>IF(C802="","",VLOOKUP(C802,PayScales!B:C,2,0))</f>
        <v/>
      </c>
      <c r="E802" s="40"/>
      <c r="F802" s="82"/>
      <c r="G802" s="41"/>
      <c r="H802" s="41"/>
      <c r="I802" s="41"/>
      <c r="J802" s="42">
        <f t="shared" si="96"/>
        <v>0</v>
      </c>
      <c r="K802" s="42">
        <f t="shared" si="97"/>
        <v>0</v>
      </c>
      <c r="L802" s="42">
        <f t="shared" si="98"/>
        <v>0</v>
      </c>
      <c r="M802" s="43">
        <f t="shared" si="102"/>
        <v>0</v>
      </c>
      <c r="O802" s="95">
        <f t="shared" si="99"/>
        <v>0</v>
      </c>
      <c r="P802" s="95">
        <f t="shared" si="100"/>
        <v>0</v>
      </c>
      <c r="Q802" s="95">
        <f t="shared" si="101"/>
        <v>0</v>
      </c>
      <c r="R802" s="100">
        <f t="shared" si="103"/>
        <v>0</v>
      </c>
    </row>
    <row r="803" spans="1:18" x14ac:dyDescent="0.25">
      <c r="A803" s="30"/>
      <c r="B803" s="30"/>
      <c r="C803" s="60"/>
      <c r="D803" s="66" t="str">
        <f>IF(C803="","",VLOOKUP(C803,PayScales!B:C,2,0))</f>
        <v/>
      </c>
      <c r="E803" s="40"/>
      <c r="F803" s="82"/>
      <c r="G803" s="41"/>
      <c r="H803" s="41"/>
      <c r="I803" s="41"/>
      <c r="J803" s="42">
        <f t="shared" si="96"/>
        <v>0</v>
      </c>
      <c r="K803" s="42">
        <f t="shared" si="97"/>
        <v>0</v>
      </c>
      <c r="L803" s="42">
        <f t="shared" si="98"/>
        <v>0</v>
      </c>
      <c r="M803" s="43">
        <f t="shared" si="102"/>
        <v>0</v>
      </c>
      <c r="O803" s="95">
        <f t="shared" si="99"/>
        <v>0</v>
      </c>
      <c r="P803" s="95">
        <f t="shared" si="100"/>
        <v>0</v>
      </c>
      <c r="Q803" s="95">
        <f t="shared" si="101"/>
        <v>0</v>
      </c>
      <c r="R803" s="100">
        <f t="shared" si="103"/>
        <v>0</v>
      </c>
    </row>
    <row r="804" spans="1:18" x14ac:dyDescent="0.25">
      <c r="A804" s="30"/>
      <c r="B804" s="30"/>
      <c r="C804" s="60"/>
      <c r="D804" s="66" t="str">
        <f>IF(C804="","",VLOOKUP(C804,PayScales!B:C,2,0))</f>
        <v/>
      </c>
      <c r="E804" s="40"/>
      <c r="F804" s="82"/>
      <c r="G804" s="41"/>
      <c r="H804" s="41"/>
      <c r="I804" s="41"/>
      <c r="J804" s="42">
        <f t="shared" si="96"/>
        <v>0</v>
      </c>
      <c r="K804" s="42">
        <f t="shared" si="97"/>
        <v>0</v>
      </c>
      <c r="L804" s="42">
        <f t="shared" si="98"/>
        <v>0</v>
      </c>
      <c r="M804" s="43">
        <f t="shared" si="102"/>
        <v>0</v>
      </c>
      <c r="O804" s="95">
        <f t="shared" si="99"/>
        <v>0</v>
      </c>
      <c r="P804" s="95">
        <f t="shared" si="100"/>
        <v>0</v>
      </c>
      <c r="Q804" s="95">
        <f t="shared" si="101"/>
        <v>0</v>
      </c>
      <c r="R804" s="100">
        <f t="shared" si="103"/>
        <v>0</v>
      </c>
    </row>
    <row r="805" spans="1:18" x14ac:dyDescent="0.25">
      <c r="A805" s="30"/>
      <c r="B805" s="30"/>
      <c r="C805" s="60"/>
      <c r="D805" s="66" t="str">
        <f>IF(C805="","",VLOOKUP(C805,PayScales!B:C,2,0))</f>
        <v/>
      </c>
      <c r="E805" s="40"/>
      <c r="F805" s="82"/>
      <c r="G805" s="41"/>
      <c r="H805" s="41"/>
      <c r="I805" s="41"/>
      <c r="J805" s="42">
        <f t="shared" si="96"/>
        <v>0</v>
      </c>
      <c r="K805" s="42">
        <f t="shared" si="97"/>
        <v>0</v>
      </c>
      <c r="L805" s="42">
        <f t="shared" si="98"/>
        <v>0</v>
      </c>
      <c r="M805" s="43">
        <f t="shared" si="102"/>
        <v>0</v>
      </c>
      <c r="O805" s="95">
        <f t="shared" si="99"/>
        <v>0</v>
      </c>
      <c r="P805" s="95">
        <f t="shared" si="100"/>
        <v>0</v>
      </c>
      <c r="Q805" s="95">
        <f t="shared" si="101"/>
        <v>0</v>
      </c>
      <c r="R805" s="100">
        <f t="shared" si="103"/>
        <v>0</v>
      </c>
    </row>
    <row r="806" spans="1:18" x14ac:dyDescent="0.25">
      <c r="A806" s="30"/>
      <c r="B806" s="30"/>
      <c r="C806" s="60"/>
      <c r="D806" s="66" t="str">
        <f>IF(C806="","",VLOOKUP(C806,PayScales!B:C,2,0))</f>
        <v/>
      </c>
      <c r="E806" s="40"/>
      <c r="F806" s="82"/>
      <c r="G806" s="41"/>
      <c r="H806" s="41"/>
      <c r="I806" s="41"/>
      <c r="J806" s="42">
        <f t="shared" si="96"/>
        <v>0</v>
      </c>
      <c r="K806" s="42">
        <f t="shared" si="97"/>
        <v>0</v>
      </c>
      <c r="L806" s="42">
        <f t="shared" si="98"/>
        <v>0</v>
      </c>
      <c r="M806" s="43">
        <f t="shared" si="102"/>
        <v>0</v>
      </c>
      <c r="O806" s="95">
        <f t="shared" si="99"/>
        <v>0</v>
      </c>
      <c r="P806" s="95">
        <f t="shared" si="100"/>
        <v>0</v>
      </c>
      <c r="Q806" s="95">
        <f t="shared" si="101"/>
        <v>0</v>
      </c>
      <c r="R806" s="100">
        <f t="shared" si="103"/>
        <v>0</v>
      </c>
    </row>
    <row r="807" spans="1:18" x14ac:dyDescent="0.25">
      <c r="A807" s="30"/>
      <c r="B807" s="30"/>
      <c r="C807" s="60"/>
      <c r="D807" s="66" t="str">
        <f>IF(C807="","",VLOOKUP(C807,PayScales!B:C,2,0))</f>
        <v/>
      </c>
      <c r="E807" s="40"/>
      <c r="F807" s="82"/>
      <c r="G807" s="41"/>
      <c r="H807" s="41"/>
      <c r="I807" s="41"/>
      <c r="J807" s="42">
        <f t="shared" si="96"/>
        <v>0</v>
      </c>
      <c r="K807" s="42">
        <f t="shared" si="97"/>
        <v>0</v>
      </c>
      <c r="L807" s="42">
        <f t="shared" si="98"/>
        <v>0</v>
      </c>
      <c r="M807" s="43">
        <f t="shared" si="102"/>
        <v>0</v>
      </c>
      <c r="O807" s="95">
        <f t="shared" si="99"/>
        <v>0</v>
      </c>
      <c r="P807" s="95">
        <f t="shared" si="100"/>
        <v>0</v>
      </c>
      <c r="Q807" s="95">
        <f t="shared" si="101"/>
        <v>0</v>
      </c>
      <c r="R807" s="100">
        <f t="shared" si="103"/>
        <v>0</v>
      </c>
    </row>
    <row r="808" spans="1:18" x14ac:dyDescent="0.25">
      <c r="A808" s="30"/>
      <c r="B808" s="30"/>
      <c r="C808" s="60"/>
      <c r="D808" s="66" t="str">
        <f>IF(C808="","",VLOOKUP(C808,PayScales!B:C,2,0))</f>
        <v/>
      </c>
      <c r="E808" s="40"/>
      <c r="F808" s="82"/>
      <c r="G808" s="41"/>
      <c r="H808" s="41"/>
      <c r="I808" s="41"/>
      <c r="J808" s="42">
        <f t="shared" si="96"/>
        <v>0</v>
      </c>
      <c r="K808" s="42">
        <f t="shared" si="97"/>
        <v>0</v>
      </c>
      <c r="L808" s="42">
        <f t="shared" si="98"/>
        <v>0</v>
      </c>
      <c r="M808" s="43">
        <f t="shared" si="102"/>
        <v>0</v>
      </c>
      <c r="O808" s="95">
        <f t="shared" si="99"/>
        <v>0</v>
      </c>
      <c r="P808" s="95">
        <f t="shared" si="100"/>
        <v>0</v>
      </c>
      <c r="Q808" s="95">
        <f t="shared" si="101"/>
        <v>0</v>
      </c>
      <c r="R808" s="100">
        <f t="shared" si="103"/>
        <v>0</v>
      </c>
    </row>
    <row r="809" spans="1:18" x14ac:dyDescent="0.25">
      <c r="A809" s="30"/>
      <c r="B809" s="30"/>
      <c r="C809" s="60"/>
      <c r="D809" s="66" t="str">
        <f>IF(C809="","",VLOOKUP(C809,PayScales!B:C,2,0))</f>
        <v/>
      </c>
      <c r="E809" s="40"/>
      <c r="F809" s="82"/>
      <c r="G809" s="41"/>
      <c r="H809" s="41"/>
      <c r="I809" s="41"/>
      <c r="J809" s="42">
        <f t="shared" si="96"/>
        <v>0</v>
      </c>
      <c r="K809" s="42">
        <f t="shared" si="97"/>
        <v>0</v>
      </c>
      <c r="L809" s="42">
        <f t="shared" si="98"/>
        <v>0</v>
      </c>
      <c r="M809" s="43">
        <f t="shared" si="102"/>
        <v>0</v>
      </c>
      <c r="O809" s="95">
        <f t="shared" si="99"/>
        <v>0</v>
      </c>
      <c r="P809" s="95">
        <f t="shared" si="100"/>
        <v>0</v>
      </c>
      <c r="Q809" s="95">
        <f t="shared" si="101"/>
        <v>0</v>
      </c>
      <c r="R809" s="100">
        <f t="shared" si="103"/>
        <v>0</v>
      </c>
    </row>
    <row r="810" spans="1:18" x14ac:dyDescent="0.25">
      <c r="A810" s="30"/>
      <c r="B810" s="30"/>
      <c r="C810" s="60"/>
      <c r="D810" s="66" t="str">
        <f>IF(C810="","",VLOOKUP(C810,PayScales!B:C,2,0))</f>
        <v/>
      </c>
      <c r="E810" s="40"/>
      <c r="F810" s="82"/>
      <c r="G810" s="41"/>
      <c r="H810" s="41"/>
      <c r="I810" s="41"/>
      <c r="J810" s="42">
        <f t="shared" si="96"/>
        <v>0</v>
      </c>
      <c r="K810" s="42">
        <f t="shared" si="97"/>
        <v>0</v>
      </c>
      <c r="L810" s="42">
        <f t="shared" si="98"/>
        <v>0</v>
      </c>
      <c r="M810" s="43">
        <f t="shared" si="102"/>
        <v>0</v>
      </c>
      <c r="O810" s="95">
        <f t="shared" si="99"/>
        <v>0</v>
      </c>
      <c r="P810" s="95">
        <f t="shared" si="100"/>
        <v>0</v>
      </c>
      <c r="Q810" s="95">
        <f t="shared" si="101"/>
        <v>0</v>
      </c>
      <c r="R810" s="100">
        <f t="shared" si="103"/>
        <v>0</v>
      </c>
    </row>
    <row r="811" spans="1:18" x14ac:dyDescent="0.25">
      <c r="A811" s="30"/>
      <c r="B811" s="30"/>
      <c r="C811" s="60"/>
      <c r="D811" s="66" t="str">
        <f>IF(C811="","",VLOOKUP(C811,PayScales!B:C,2,0))</f>
        <v/>
      </c>
      <c r="E811" s="40"/>
      <c r="F811" s="82"/>
      <c r="G811" s="41"/>
      <c r="H811" s="41"/>
      <c r="I811" s="41"/>
      <c r="J811" s="42">
        <f t="shared" si="96"/>
        <v>0</v>
      </c>
      <c r="K811" s="42">
        <f t="shared" si="97"/>
        <v>0</v>
      </c>
      <c r="L811" s="42">
        <f t="shared" si="98"/>
        <v>0</v>
      </c>
      <c r="M811" s="43">
        <f t="shared" si="102"/>
        <v>0</v>
      </c>
      <c r="O811" s="95">
        <f t="shared" si="99"/>
        <v>0</v>
      </c>
      <c r="P811" s="95">
        <f t="shared" si="100"/>
        <v>0</v>
      </c>
      <c r="Q811" s="95">
        <f t="shared" si="101"/>
        <v>0</v>
      </c>
      <c r="R811" s="100">
        <f t="shared" si="103"/>
        <v>0</v>
      </c>
    </row>
    <row r="812" spans="1:18" x14ac:dyDescent="0.25">
      <c r="A812" s="30"/>
      <c r="B812" s="30"/>
      <c r="C812" s="60"/>
      <c r="D812" s="66" t="str">
        <f>IF(C812="","",VLOOKUP(C812,PayScales!B:C,2,0))</f>
        <v/>
      </c>
      <c r="E812" s="40"/>
      <c r="F812" s="82"/>
      <c r="G812" s="41"/>
      <c r="H812" s="41"/>
      <c r="I812" s="41"/>
      <c r="J812" s="42">
        <f t="shared" si="96"/>
        <v>0</v>
      </c>
      <c r="K812" s="42">
        <f t="shared" si="97"/>
        <v>0</v>
      </c>
      <c r="L812" s="42">
        <f t="shared" si="98"/>
        <v>0</v>
      </c>
      <c r="M812" s="43">
        <f t="shared" si="102"/>
        <v>0</v>
      </c>
      <c r="O812" s="95">
        <f t="shared" si="99"/>
        <v>0</v>
      </c>
      <c r="P812" s="95">
        <f t="shared" si="100"/>
        <v>0</v>
      </c>
      <c r="Q812" s="95">
        <f t="shared" si="101"/>
        <v>0</v>
      </c>
      <c r="R812" s="100">
        <f t="shared" si="103"/>
        <v>0</v>
      </c>
    </row>
    <row r="813" spans="1:18" x14ac:dyDescent="0.25">
      <c r="A813" s="30"/>
      <c r="B813" s="30"/>
      <c r="C813" s="60"/>
      <c r="D813" s="66" t="str">
        <f>IF(C813="","",VLOOKUP(C813,PayScales!B:C,2,0))</f>
        <v/>
      </c>
      <c r="E813" s="40"/>
      <c r="F813" s="82"/>
      <c r="G813" s="41"/>
      <c r="H813" s="41"/>
      <c r="I813" s="41"/>
      <c r="J813" s="42">
        <f t="shared" si="96"/>
        <v>0</v>
      </c>
      <c r="K813" s="42">
        <f t="shared" si="97"/>
        <v>0</v>
      </c>
      <c r="L813" s="42">
        <f t="shared" si="98"/>
        <v>0</v>
      </c>
      <c r="M813" s="43">
        <f t="shared" si="102"/>
        <v>0</v>
      </c>
      <c r="O813" s="95">
        <f t="shared" si="99"/>
        <v>0</v>
      </c>
      <c r="P813" s="95">
        <f t="shared" si="100"/>
        <v>0</v>
      </c>
      <c r="Q813" s="95">
        <f t="shared" si="101"/>
        <v>0</v>
      </c>
      <c r="R813" s="100">
        <f t="shared" si="103"/>
        <v>0</v>
      </c>
    </row>
    <row r="814" spans="1:18" x14ac:dyDescent="0.25">
      <c r="A814" s="30"/>
      <c r="B814" s="30"/>
      <c r="C814" s="60"/>
      <c r="D814" s="66" t="str">
        <f>IF(C814="","",VLOOKUP(C814,PayScales!B:C,2,0))</f>
        <v/>
      </c>
      <c r="E814" s="40"/>
      <c r="F814" s="82"/>
      <c r="G814" s="41"/>
      <c r="H814" s="41"/>
      <c r="I814" s="41"/>
      <c r="J814" s="42">
        <f t="shared" si="96"/>
        <v>0</v>
      </c>
      <c r="K814" s="42">
        <f t="shared" si="97"/>
        <v>0</v>
      </c>
      <c r="L814" s="42">
        <f t="shared" si="98"/>
        <v>0</v>
      </c>
      <c r="M814" s="43">
        <f t="shared" si="102"/>
        <v>0</v>
      </c>
      <c r="O814" s="95">
        <f t="shared" si="99"/>
        <v>0</v>
      </c>
      <c r="P814" s="95">
        <f t="shared" si="100"/>
        <v>0</v>
      </c>
      <c r="Q814" s="95">
        <f t="shared" si="101"/>
        <v>0</v>
      </c>
      <c r="R814" s="100">
        <f t="shared" si="103"/>
        <v>0</v>
      </c>
    </row>
    <row r="815" spans="1:18" x14ac:dyDescent="0.25">
      <c r="A815" s="30"/>
      <c r="B815" s="30"/>
      <c r="C815" s="60"/>
      <c r="D815" s="66" t="str">
        <f>IF(C815="","",VLOOKUP(C815,PayScales!B:C,2,0))</f>
        <v/>
      </c>
      <c r="E815" s="40"/>
      <c r="F815" s="82"/>
      <c r="G815" s="41"/>
      <c r="H815" s="41"/>
      <c r="I815" s="41"/>
      <c r="J815" s="42">
        <f t="shared" si="96"/>
        <v>0</v>
      </c>
      <c r="K815" s="42">
        <f t="shared" si="97"/>
        <v>0</v>
      </c>
      <c r="L815" s="42">
        <f t="shared" si="98"/>
        <v>0</v>
      </c>
      <c r="M815" s="43">
        <f t="shared" si="102"/>
        <v>0</v>
      </c>
      <c r="O815" s="95">
        <f t="shared" si="99"/>
        <v>0</v>
      </c>
      <c r="P815" s="95">
        <f t="shared" si="100"/>
        <v>0</v>
      </c>
      <c r="Q815" s="95">
        <f t="shared" si="101"/>
        <v>0</v>
      </c>
      <c r="R815" s="100">
        <f t="shared" si="103"/>
        <v>0</v>
      </c>
    </row>
    <row r="816" spans="1:18" x14ac:dyDescent="0.25">
      <c r="A816" s="30"/>
      <c r="B816" s="30"/>
      <c r="C816" s="60"/>
      <c r="D816" s="66" t="str">
        <f>IF(C816="","",VLOOKUP(C816,PayScales!B:C,2,0))</f>
        <v/>
      </c>
      <c r="E816" s="40"/>
      <c r="F816" s="82"/>
      <c r="G816" s="41"/>
      <c r="H816" s="41"/>
      <c r="I816" s="41"/>
      <c r="J816" s="42">
        <f t="shared" si="96"/>
        <v>0</v>
      </c>
      <c r="K816" s="42">
        <f t="shared" si="97"/>
        <v>0</v>
      </c>
      <c r="L816" s="42">
        <f t="shared" si="98"/>
        <v>0</v>
      </c>
      <c r="M816" s="43">
        <f t="shared" si="102"/>
        <v>0</v>
      </c>
      <c r="O816" s="95">
        <f t="shared" si="99"/>
        <v>0</v>
      </c>
      <c r="P816" s="95">
        <f t="shared" si="100"/>
        <v>0</v>
      </c>
      <c r="Q816" s="95">
        <f t="shared" si="101"/>
        <v>0</v>
      </c>
      <c r="R816" s="100">
        <f t="shared" si="103"/>
        <v>0</v>
      </c>
    </row>
    <row r="817" spans="1:18" x14ac:dyDescent="0.25">
      <c r="A817" s="30"/>
      <c r="B817" s="30"/>
      <c r="C817" s="60"/>
      <c r="D817" s="66" t="str">
        <f>IF(C817="","",VLOOKUP(C817,PayScales!B:C,2,0))</f>
        <v/>
      </c>
      <c r="E817" s="40"/>
      <c r="F817" s="82"/>
      <c r="G817" s="41"/>
      <c r="H817" s="41"/>
      <c r="I817" s="41"/>
      <c r="J817" s="42">
        <f t="shared" si="96"/>
        <v>0</v>
      </c>
      <c r="K817" s="42">
        <f t="shared" si="97"/>
        <v>0</v>
      </c>
      <c r="L817" s="42">
        <f t="shared" si="98"/>
        <v>0</v>
      </c>
      <c r="M817" s="43">
        <f t="shared" si="102"/>
        <v>0</v>
      </c>
      <c r="O817" s="95">
        <f t="shared" si="99"/>
        <v>0</v>
      </c>
      <c r="P817" s="95">
        <f t="shared" si="100"/>
        <v>0</v>
      </c>
      <c r="Q817" s="95">
        <f t="shared" si="101"/>
        <v>0</v>
      </c>
      <c r="R817" s="100">
        <f t="shared" si="103"/>
        <v>0</v>
      </c>
    </row>
    <row r="818" spans="1:18" x14ac:dyDescent="0.25">
      <c r="A818" s="30"/>
      <c r="B818" s="30"/>
      <c r="C818" s="60"/>
      <c r="D818" s="66" t="str">
        <f>IF(C818="","",VLOOKUP(C818,PayScales!B:C,2,0))</f>
        <v/>
      </c>
      <c r="E818" s="40"/>
      <c r="F818" s="82"/>
      <c r="G818" s="41"/>
      <c r="H818" s="41"/>
      <c r="I818" s="41"/>
      <c r="J818" s="42">
        <f t="shared" si="96"/>
        <v>0</v>
      </c>
      <c r="K818" s="42">
        <f t="shared" si="97"/>
        <v>0</v>
      </c>
      <c r="L818" s="42">
        <f t="shared" si="98"/>
        <v>0</v>
      </c>
      <c r="M818" s="43">
        <f t="shared" si="102"/>
        <v>0</v>
      </c>
      <c r="O818" s="95">
        <f t="shared" si="99"/>
        <v>0</v>
      </c>
      <c r="P818" s="95">
        <f t="shared" si="100"/>
        <v>0</v>
      </c>
      <c r="Q818" s="95">
        <f t="shared" si="101"/>
        <v>0</v>
      </c>
      <c r="R818" s="100">
        <f t="shared" si="103"/>
        <v>0</v>
      </c>
    </row>
    <row r="819" spans="1:18" x14ac:dyDescent="0.25">
      <c r="A819" s="30"/>
      <c r="B819" s="30"/>
      <c r="C819" s="60"/>
      <c r="D819" s="66" t="str">
        <f>IF(C819="","",VLOOKUP(C819,PayScales!B:C,2,0))</f>
        <v/>
      </c>
      <c r="E819" s="40"/>
      <c r="F819" s="82"/>
      <c r="G819" s="41"/>
      <c r="H819" s="41"/>
      <c r="I819" s="41"/>
      <c r="J819" s="42">
        <f t="shared" si="96"/>
        <v>0</v>
      </c>
      <c r="K819" s="42">
        <f t="shared" si="97"/>
        <v>0</v>
      </c>
      <c r="L819" s="42">
        <f t="shared" si="98"/>
        <v>0</v>
      </c>
      <c r="M819" s="43">
        <f t="shared" si="102"/>
        <v>0</v>
      </c>
      <c r="O819" s="95">
        <f t="shared" si="99"/>
        <v>0</v>
      </c>
      <c r="P819" s="95">
        <f t="shared" si="100"/>
        <v>0</v>
      </c>
      <c r="Q819" s="95">
        <f t="shared" si="101"/>
        <v>0</v>
      </c>
      <c r="R819" s="100">
        <f t="shared" si="103"/>
        <v>0</v>
      </c>
    </row>
    <row r="820" spans="1:18" x14ac:dyDescent="0.25">
      <c r="A820" s="30"/>
      <c r="B820" s="30"/>
      <c r="C820" s="60"/>
      <c r="D820" s="66" t="str">
        <f>IF(C820="","",VLOOKUP(C820,PayScales!B:C,2,0))</f>
        <v/>
      </c>
      <c r="E820" s="40"/>
      <c r="F820" s="82"/>
      <c r="G820" s="41"/>
      <c r="H820" s="41"/>
      <c r="I820" s="41"/>
      <c r="J820" s="42">
        <f t="shared" si="96"/>
        <v>0</v>
      </c>
      <c r="K820" s="42">
        <f t="shared" si="97"/>
        <v>0</v>
      </c>
      <c r="L820" s="42">
        <f t="shared" si="98"/>
        <v>0</v>
      </c>
      <c r="M820" s="43">
        <f t="shared" si="102"/>
        <v>0</v>
      </c>
      <c r="O820" s="95">
        <f t="shared" si="99"/>
        <v>0</v>
      </c>
      <c r="P820" s="95">
        <f t="shared" si="100"/>
        <v>0</v>
      </c>
      <c r="Q820" s="95">
        <f t="shared" si="101"/>
        <v>0</v>
      </c>
      <c r="R820" s="100">
        <f t="shared" si="103"/>
        <v>0</v>
      </c>
    </row>
    <row r="821" spans="1:18" x14ac:dyDescent="0.25">
      <c r="A821" s="30"/>
      <c r="B821" s="30"/>
      <c r="C821" s="60"/>
      <c r="D821" s="66" t="str">
        <f>IF(C821="","",VLOOKUP(C821,PayScales!B:C,2,0))</f>
        <v/>
      </c>
      <c r="E821" s="40"/>
      <c r="F821" s="82"/>
      <c r="G821" s="41"/>
      <c r="H821" s="41"/>
      <c r="I821" s="41"/>
      <c r="J821" s="42">
        <f t="shared" si="96"/>
        <v>0</v>
      </c>
      <c r="K821" s="42">
        <f t="shared" si="97"/>
        <v>0</v>
      </c>
      <c r="L821" s="42">
        <f t="shared" si="98"/>
        <v>0</v>
      </c>
      <c r="M821" s="43">
        <f t="shared" si="102"/>
        <v>0</v>
      </c>
      <c r="O821" s="95">
        <f t="shared" si="99"/>
        <v>0</v>
      </c>
      <c r="P821" s="95">
        <f t="shared" si="100"/>
        <v>0</v>
      </c>
      <c r="Q821" s="95">
        <f t="shared" si="101"/>
        <v>0</v>
      </c>
      <c r="R821" s="100">
        <f t="shared" si="103"/>
        <v>0</v>
      </c>
    </row>
    <row r="822" spans="1:18" x14ac:dyDescent="0.25">
      <c r="A822" s="30"/>
      <c r="B822" s="30"/>
      <c r="C822" s="60"/>
      <c r="D822" s="66" t="str">
        <f>IF(C822="","",VLOOKUP(C822,PayScales!B:C,2,0))</f>
        <v/>
      </c>
      <c r="E822" s="40"/>
      <c r="F822" s="82"/>
      <c r="G822" s="41"/>
      <c r="H822" s="41"/>
      <c r="I822" s="41"/>
      <c r="J822" s="42">
        <f t="shared" si="96"/>
        <v>0</v>
      </c>
      <c r="K822" s="42">
        <f t="shared" si="97"/>
        <v>0</v>
      </c>
      <c r="L822" s="42">
        <f t="shared" si="98"/>
        <v>0</v>
      </c>
      <c r="M822" s="43">
        <f t="shared" si="102"/>
        <v>0</v>
      </c>
      <c r="O822" s="95">
        <f t="shared" si="99"/>
        <v>0</v>
      </c>
      <c r="P822" s="95">
        <f t="shared" si="100"/>
        <v>0</v>
      </c>
      <c r="Q822" s="95">
        <f t="shared" si="101"/>
        <v>0</v>
      </c>
      <c r="R822" s="100">
        <f t="shared" si="103"/>
        <v>0</v>
      </c>
    </row>
    <row r="823" spans="1:18" x14ac:dyDescent="0.25">
      <c r="A823" s="30"/>
      <c r="B823" s="30"/>
      <c r="C823" s="60"/>
      <c r="D823" s="66" t="str">
        <f>IF(C823="","",VLOOKUP(C823,PayScales!B:C,2,0))</f>
        <v/>
      </c>
      <c r="E823" s="40"/>
      <c r="F823" s="82"/>
      <c r="G823" s="41"/>
      <c r="H823" s="41"/>
      <c r="I823" s="41"/>
      <c r="J823" s="42">
        <f t="shared" si="96"/>
        <v>0</v>
      </c>
      <c r="K823" s="42">
        <f t="shared" si="97"/>
        <v>0</v>
      </c>
      <c r="L823" s="42">
        <f t="shared" si="98"/>
        <v>0</v>
      </c>
      <c r="M823" s="43">
        <f t="shared" si="102"/>
        <v>0</v>
      </c>
      <c r="O823" s="95">
        <f t="shared" si="99"/>
        <v>0</v>
      </c>
      <c r="P823" s="95">
        <f t="shared" si="100"/>
        <v>0</v>
      </c>
      <c r="Q823" s="95">
        <f t="shared" si="101"/>
        <v>0</v>
      </c>
      <c r="R823" s="100">
        <f t="shared" si="103"/>
        <v>0</v>
      </c>
    </row>
    <row r="824" spans="1:18" x14ac:dyDescent="0.25">
      <c r="A824" s="30"/>
      <c r="B824" s="30"/>
      <c r="C824" s="60"/>
      <c r="D824" s="66" t="str">
        <f>IF(C824="","",VLOOKUP(C824,PayScales!B:C,2,0))</f>
        <v/>
      </c>
      <c r="E824" s="40"/>
      <c r="F824" s="82"/>
      <c r="G824" s="41"/>
      <c r="H824" s="41"/>
      <c r="I824" s="41"/>
      <c r="J824" s="42">
        <f t="shared" si="96"/>
        <v>0</v>
      </c>
      <c r="K824" s="42">
        <f t="shared" si="97"/>
        <v>0</v>
      </c>
      <c r="L824" s="42">
        <f t="shared" si="98"/>
        <v>0</v>
      </c>
      <c r="M824" s="43">
        <f t="shared" si="102"/>
        <v>0</v>
      </c>
      <c r="O824" s="95">
        <f t="shared" si="99"/>
        <v>0</v>
      </c>
      <c r="P824" s="95">
        <f t="shared" si="100"/>
        <v>0</v>
      </c>
      <c r="Q824" s="95">
        <f t="shared" si="101"/>
        <v>0</v>
      </c>
      <c r="R824" s="100">
        <f t="shared" si="103"/>
        <v>0</v>
      </c>
    </row>
    <row r="825" spans="1:18" x14ac:dyDescent="0.25">
      <c r="A825" s="30"/>
      <c r="B825" s="30"/>
      <c r="C825" s="60"/>
      <c r="D825" s="66" t="str">
        <f>IF(C825="","",VLOOKUP(C825,PayScales!B:C,2,0))</f>
        <v/>
      </c>
      <c r="E825" s="40"/>
      <c r="F825" s="82"/>
      <c r="G825" s="41"/>
      <c r="H825" s="41"/>
      <c r="I825" s="41"/>
      <c r="J825" s="42">
        <f t="shared" si="96"/>
        <v>0</v>
      </c>
      <c r="K825" s="42">
        <f t="shared" si="97"/>
        <v>0</v>
      </c>
      <c r="L825" s="42">
        <f t="shared" si="98"/>
        <v>0</v>
      </c>
      <c r="M825" s="43">
        <f t="shared" si="102"/>
        <v>0</v>
      </c>
      <c r="O825" s="95">
        <f t="shared" si="99"/>
        <v>0</v>
      </c>
      <c r="P825" s="95">
        <f t="shared" si="100"/>
        <v>0</v>
      </c>
      <c r="Q825" s="95">
        <f t="shared" si="101"/>
        <v>0</v>
      </c>
      <c r="R825" s="100">
        <f t="shared" si="103"/>
        <v>0</v>
      </c>
    </row>
    <row r="826" spans="1:18" x14ac:dyDescent="0.25">
      <c r="A826" s="30"/>
      <c r="B826" s="30"/>
      <c r="C826" s="60"/>
      <c r="D826" s="66" t="str">
        <f>IF(C826="","",VLOOKUP(C826,PayScales!B:C,2,0))</f>
        <v/>
      </c>
      <c r="E826" s="40"/>
      <c r="F826" s="82"/>
      <c r="G826" s="41"/>
      <c r="H826" s="41"/>
      <c r="I826" s="41"/>
      <c r="J826" s="42">
        <f t="shared" si="96"/>
        <v>0</v>
      </c>
      <c r="K826" s="42">
        <f t="shared" si="97"/>
        <v>0</v>
      </c>
      <c r="L826" s="42">
        <f t="shared" si="98"/>
        <v>0</v>
      </c>
      <c r="M826" s="43">
        <f t="shared" si="102"/>
        <v>0</v>
      </c>
      <c r="O826" s="95">
        <f t="shared" si="99"/>
        <v>0</v>
      </c>
      <c r="P826" s="95">
        <f t="shared" si="100"/>
        <v>0</v>
      </c>
      <c r="Q826" s="95">
        <f t="shared" si="101"/>
        <v>0</v>
      </c>
      <c r="R826" s="100">
        <f t="shared" si="103"/>
        <v>0</v>
      </c>
    </row>
    <row r="827" spans="1:18" x14ac:dyDescent="0.25">
      <c r="A827" s="30"/>
      <c r="B827" s="30"/>
      <c r="C827" s="60"/>
      <c r="D827" s="66" t="str">
        <f>IF(C827="","",VLOOKUP(C827,PayScales!B:C,2,0))</f>
        <v/>
      </c>
      <c r="E827" s="40"/>
      <c r="F827" s="82"/>
      <c r="G827" s="41"/>
      <c r="H827" s="41"/>
      <c r="I827" s="41"/>
      <c r="J827" s="42">
        <f t="shared" si="96"/>
        <v>0</v>
      </c>
      <c r="K827" s="42">
        <f t="shared" si="97"/>
        <v>0</v>
      </c>
      <c r="L827" s="42">
        <f t="shared" si="98"/>
        <v>0</v>
      </c>
      <c r="M827" s="43">
        <f t="shared" si="102"/>
        <v>0</v>
      </c>
      <c r="O827" s="95">
        <f t="shared" si="99"/>
        <v>0</v>
      </c>
      <c r="P827" s="95">
        <f t="shared" si="100"/>
        <v>0</v>
      </c>
      <c r="Q827" s="95">
        <f t="shared" si="101"/>
        <v>0</v>
      </c>
      <c r="R827" s="100">
        <f t="shared" si="103"/>
        <v>0</v>
      </c>
    </row>
    <row r="828" spans="1:18" x14ac:dyDescent="0.25">
      <c r="A828" s="30"/>
      <c r="B828" s="30"/>
      <c r="C828" s="60"/>
      <c r="D828" s="66" t="str">
        <f>IF(C828="","",VLOOKUP(C828,PayScales!B:C,2,0))</f>
        <v/>
      </c>
      <c r="E828" s="40"/>
      <c r="F828" s="82"/>
      <c r="G828" s="41"/>
      <c r="H828" s="41"/>
      <c r="I828" s="41"/>
      <c r="J828" s="42">
        <f t="shared" si="96"/>
        <v>0</v>
      </c>
      <c r="K828" s="42">
        <f t="shared" si="97"/>
        <v>0</v>
      </c>
      <c r="L828" s="42">
        <f t="shared" si="98"/>
        <v>0</v>
      </c>
      <c r="M828" s="43">
        <f t="shared" si="102"/>
        <v>0</v>
      </c>
      <c r="O828" s="95">
        <f t="shared" si="99"/>
        <v>0</v>
      </c>
      <c r="P828" s="95">
        <f t="shared" si="100"/>
        <v>0</v>
      </c>
      <c r="Q828" s="95">
        <f t="shared" si="101"/>
        <v>0</v>
      </c>
      <c r="R828" s="100">
        <f t="shared" si="103"/>
        <v>0</v>
      </c>
    </row>
    <row r="829" spans="1:18" x14ac:dyDescent="0.25">
      <c r="A829" s="30"/>
      <c r="B829" s="30"/>
      <c r="C829" s="60"/>
      <c r="D829" s="66" t="str">
        <f>IF(C829="","",VLOOKUP(C829,PayScales!B:C,2,0))</f>
        <v/>
      </c>
      <c r="E829" s="40"/>
      <c r="F829" s="82"/>
      <c r="G829" s="41"/>
      <c r="H829" s="41"/>
      <c r="I829" s="41"/>
      <c r="J829" s="42">
        <f t="shared" si="96"/>
        <v>0</v>
      </c>
      <c r="K829" s="42">
        <f t="shared" si="97"/>
        <v>0</v>
      </c>
      <c r="L829" s="42">
        <f t="shared" si="98"/>
        <v>0</v>
      </c>
      <c r="M829" s="43">
        <f t="shared" si="102"/>
        <v>0</v>
      </c>
      <c r="O829" s="95">
        <f t="shared" si="99"/>
        <v>0</v>
      </c>
      <c r="P829" s="95">
        <f t="shared" si="100"/>
        <v>0</v>
      </c>
      <c r="Q829" s="95">
        <f t="shared" si="101"/>
        <v>0</v>
      </c>
      <c r="R829" s="100">
        <f t="shared" si="103"/>
        <v>0</v>
      </c>
    </row>
    <row r="830" spans="1:18" x14ac:dyDescent="0.25">
      <c r="A830" s="30"/>
      <c r="B830" s="30"/>
      <c r="C830" s="60"/>
      <c r="D830" s="66" t="str">
        <f>IF(C830="","",VLOOKUP(C830,PayScales!B:C,2,0))</f>
        <v/>
      </c>
      <c r="E830" s="40"/>
      <c r="F830" s="82"/>
      <c r="G830" s="41"/>
      <c r="H830" s="41"/>
      <c r="I830" s="41"/>
      <c r="J830" s="42">
        <f t="shared" si="96"/>
        <v>0</v>
      </c>
      <c r="K830" s="42">
        <f t="shared" si="97"/>
        <v>0</v>
      </c>
      <c r="L830" s="42">
        <f t="shared" si="98"/>
        <v>0</v>
      </c>
      <c r="M830" s="43">
        <f t="shared" si="102"/>
        <v>0</v>
      </c>
      <c r="O830" s="95">
        <f t="shared" si="99"/>
        <v>0</v>
      </c>
      <c r="P830" s="95">
        <f t="shared" si="100"/>
        <v>0</v>
      </c>
      <c r="Q830" s="95">
        <f t="shared" si="101"/>
        <v>0</v>
      </c>
      <c r="R830" s="100">
        <f t="shared" si="103"/>
        <v>0</v>
      </c>
    </row>
    <row r="831" spans="1:18" x14ac:dyDescent="0.25">
      <c r="A831" s="30"/>
      <c r="B831" s="30"/>
      <c r="C831" s="60"/>
      <c r="D831" s="66" t="str">
        <f>IF(C831="","",VLOOKUP(C831,PayScales!B:C,2,0))</f>
        <v/>
      </c>
      <c r="E831" s="40"/>
      <c r="F831" s="82"/>
      <c r="G831" s="41"/>
      <c r="H831" s="41"/>
      <c r="I831" s="41"/>
      <c r="J831" s="42">
        <f t="shared" si="96"/>
        <v>0</v>
      </c>
      <c r="K831" s="42">
        <f t="shared" si="97"/>
        <v>0</v>
      </c>
      <c r="L831" s="42">
        <f t="shared" si="98"/>
        <v>0</v>
      </c>
      <c r="M831" s="43">
        <f t="shared" si="102"/>
        <v>0</v>
      </c>
      <c r="O831" s="95">
        <f t="shared" si="99"/>
        <v>0</v>
      </c>
      <c r="P831" s="95">
        <f t="shared" si="100"/>
        <v>0</v>
      </c>
      <c r="Q831" s="95">
        <f t="shared" si="101"/>
        <v>0</v>
      </c>
      <c r="R831" s="100">
        <f t="shared" si="103"/>
        <v>0</v>
      </c>
    </row>
    <row r="832" spans="1:18" x14ac:dyDescent="0.25">
      <c r="A832" s="30"/>
      <c r="B832" s="30"/>
      <c r="C832" s="60"/>
      <c r="D832" s="66" t="str">
        <f>IF(C832="","",VLOOKUP(C832,PayScales!B:C,2,0))</f>
        <v/>
      </c>
      <c r="E832" s="40"/>
      <c r="F832" s="82"/>
      <c r="G832" s="41"/>
      <c r="H832" s="41"/>
      <c r="I832" s="41"/>
      <c r="J832" s="42">
        <f t="shared" si="96"/>
        <v>0</v>
      </c>
      <c r="K832" s="42">
        <f t="shared" si="97"/>
        <v>0</v>
      </c>
      <c r="L832" s="42">
        <f t="shared" si="98"/>
        <v>0</v>
      </c>
      <c r="M832" s="43">
        <f t="shared" si="102"/>
        <v>0</v>
      </c>
      <c r="O832" s="95">
        <f t="shared" si="99"/>
        <v>0</v>
      </c>
      <c r="P832" s="95">
        <f t="shared" si="100"/>
        <v>0</v>
      </c>
      <c r="Q832" s="95">
        <f t="shared" si="101"/>
        <v>0</v>
      </c>
      <c r="R832" s="100">
        <f t="shared" si="103"/>
        <v>0</v>
      </c>
    </row>
    <row r="833" spans="1:18" x14ac:dyDescent="0.25">
      <c r="A833" s="30"/>
      <c r="B833" s="30"/>
      <c r="C833" s="60"/>
      <c r="D833" s="66" t="str">
        <f>IF(C833="","",VLOOKUP(C833,PayScales!B:C,2,0))</f>
        <v/>
      </c>
      <c r="E833" s="40"/>
      <c r="F833" s="82"/>
      <c r="G833" s="41"/>
      <c r="H833" s="41"/>
      <c r="I833" s="41"/>
      <c r="J833" s="42">
        <f t="shared" si="96"/>
        <v>0</v>
      </c>
      <c r="K833" s="42">
        <f t="shared" si="97"/>
        <v>0</v>
      </c>
      <c r="L833" s="42">
        <f t="shared" si="98"/>
        <v>0</v>
      </c>
      <c r="M833" s="43">
        <f t="shared" si="102"/>
        <v>0</v>
      </c>
      <c r="O833" s="95">
        <f t="shared" si="99"/>
        <v>0</v>
      </c>
      <c r="P833" s="95">
        <f t="shared" si="100"/>
        <v>0</v>
      </c>
      <c r="Q833" s="95">
        <f t="shared" si="101"/>
        <v>0</v>
      </c>
      <c r="R833" s="100">
        <f t="shared" si="103"/>
        <v>0</v>
      </c>
    </row>
    <row r="834" spans="1:18" x14ac:dyDescent="0.25">
      <c r="A834" s="30"/>
      <c r="B834" s="30"/>
      <c r="C834" s="60"/>
      <c r="D834" s="66" t="str">
        <f>IF(C834="","",VLOOKUP(C834,PayScales!B:C,2,0))</f>
        <v/>
      </c>
      <c r="E834" s="40"/>
      <c r="F834" s="82"/>
      <c r="G834" s="41"/>
      <c r="H834" s="41"/>
      <c r="I834" s="41"/>
      <c r="J834" s="42">
        <f t="shared" si="96"/>
        <v>0</v>
      </c>
      <c r="K834" s="42">
        <f t="shared" si="97"/>
        <v>0</v>
      </c>
      <c r="L834" s="42">
        <f t="shared" si="98"/>
        <v>0</v>
      </c>
      <c r="M834" s="43">
        <f t="shared" si="102"/>
        <v>0</v>
      </c>
      <c r="O834" s="95">
        <f t="shared" si="99"/>
        <v>0</v>
      </c>
      <c r="P834" s="95">
        <f t="shared" si="100"/>
        <v>0</v>
      </c>
      <c r="Q834" s="95">
        <f t="shared" si="101"/>
        <v>0</v>
      </c>
      <c r="R834" s="100">
        <f t="shared" si="103"/>
        <v>0</v>
      </c>
    </row>
    <row r="835" spans="1:18" x14ac:dyDescent="0.25">
      <c r="A835" s="30"/>
      <c r="B835" s="30"/>
      <c r="C835" s="60"/>
      <c r="D835" s="66" t="str">
        <f>IF(C835="","",VLOOKUP(C835,PayScales!B:C,2,0))</f>
        <v/>
      </c>
      <c r="E835" s="40"/>
      <c r="F835" s="82"/>
      <c r="G835" s="41"/>
      <c r="H835" s="41"/>
      <c r="I835" s="41"/>
      <c r="J835" s="42">
        <f t="shared" si="96"/>
        <v>0</v>
      </c>
      <c r="K835" s="42">
        <f t="shared" si="97"/>
        <v>0</v>
      </c>
      <c r="L835" s="42">
        <f t="shared" si="98"/>
        <v>0</v>
      </c>
      <c r="M835" s="43">
        <f t="shared" si="102"/>
        <v>0</v>
      </c>
      <c r="O835" s="95">
        <f t="shared" si="99"/>
        <v>0</v>
      </c>
      <c r="P835" s="95">
        <f t="shared" si="100"/>
        <v>0</v>
      </c>
      <c r="Q835" s="95">
        <f t="shared" si="101"/>
        <v>0</v>
      </c>
      <c r="R835" s="100">
        <f t="shared" si="103"/>
        <v>0</v>
      </c>
    </row>
    <row r="836" spans="1:18" x14ac:dyDescent="0.25">
      <c r="A836" s="30"/>
      <c r="B836" s="30"/>
      <c r="C836" s="60"/>
      <c r="D836" s="66" t="str">
        <f>IF(C836="","",VLOOKUP(C836,PayScales!B:C,2,0))</f>
        <v/>
      </c>
      <c r="E836" s="40"/>
      <c r="F836" s="82"/>
      <c r="G836" s="41"/>
      <c r="H836" s="41"/>
      <c r="I836" s="41"/>
      <c r="J836" s="42">
        <f t="shared" ref="J836:J899" si="104">IF(C836="",0,(G836*(VLOOKUP(C836,Rates,5,FALSE)))*(VLOOKUP(F836,Frequency,2,FALSE)))</f>
        <v>0</v>
      </c>
      <c r="K836" s="42">
        <f t="shared" ref="K836:K899" si="105">IF(C836="",0,(H836*(VLOOKUP(C836,Rates,6,FALSE)))*(VLOOKUP(F836,Frequency,2,FALSE)))</f>
        <v>0</v>
      </c>
      <c r="L836" s="42">
        <f t="shared" ref="L836:L899" si="106">IF(C836="",0,(I836*(VLOOKUP(C836,Rates,7,FALSE)))*(VLOOKUP(F836,Frequency,2,FALSE)))</f>
        <v>0</v>
      </c>
      <c r="M836" s="43">
        <f t="shared" si="102"/>
        <v>0</v>
      </c>
      <c r="O836" s="95">
        <f t="shared" ref="O836:O899" si="107">IF($C836="",0,G836*(VLOOKUP($F836,Frequency,2,FALSE)))</f>
        <v>0</v>
      </c>
      <c r="P836" s="95">
        <f t="shared" ref="P836:P899" si="108">IF($C836="",0,H836*(VLOOKUP($F836,Frequency,2,FALSE)))</f>
        <v>0</v>
      </c>
      <c r="Q836" s="95">
        <f t="shared" ref="Q836:Q899" si="109">IF($C836="",0,I836*(VLOOKUP($F836,Frequency,2,FALSE)))</f>
        <v>0</v>
      </c>
      <c r="R836" s="100">
        <f t="shared" si="103"/>
        <v>0</v>
      </c>
    </row>
    <row r="837" spans="1:18" x14ac:dyDescent="0.25">
      <c r="A837" s="30"/>
      <c r="B837" s="30"/>
      <c r="C837" s="60"/>
      <c r="D837" s="66" t="str">
        <f>IF(C837="","",VLOOKUP(C837,PayScales!B:C,2,0))</f>
        <v/>
      </c>
      <c r="E837" s="40"/>
      <c r="F837" s="82"/>
      <c r="G837" s="41"/>
      <c r="H837" s="41"/>
      <c r="I837" s="41"/>
      <c r="J837" s="42">
        <f t="shared" si="104"/>
        <v>0</v>
      </c>
      <c r="K837" s="42">
        <f t="shared" si="105"/>
        <v>0</v>
      </c>
      <c r="L837" s="42">
        <f t="shared" si="106"/>
        <v>0</v>
      </c>
      <c r="M837" s="43">
        <f t="shared" ref="M837:M900" si="110">SUM(J837:L837)</f>
        <v>0</v>
      </c>
      <c r="O837" s="95">
        <f t="shared" si="107"/>
        <v>0</v>
      </c>
      <c r="P837" s="95">
        <f t="shared" si="108"/>
        <v>0</v>
      </c>
      <c r="Q837" s="95">
        <f t="shared" si="109"/>
        <v>0</v>
      </c>
      <c r="R837" s="100">
        <f t="shared" ref="R837:R900" si="111">((O837*7.5)*60)+(P837*60)+Q837</f>
        <v>0</v>
      </c>
    </row>
    <row r="838" spans="1:18" x14ac:dyDescent="0.25">
      <c r="A838" s="30"/>
      <c r="B838" s="30"/>
      <c r="C838" s="60"/>
      <c r="D838" s="66" t="str">
        <f>IF(C838="","",VLOOKUP(C838,PayScales!B:C,2,0))</f>
        <v/>
      </c>
      <c r="E838" s="40"/>
      <c r="F838" s="82"/>
      <c r="G838" s="41"/>
      <c r="H838" s="41"/>
      <c r="I838" s="41"/>
      <c r="J838" s="42">
        <f t="shared" si="104"/>
        <v>0</v>
      </c>
      <c r="K838" s="42">
        <f t="shared" si="105"/>
        <v>0</v>
      </c>
      <c r="L838" s="42">
        <f t="shared" si="106"/>
        <v>0</v>
      </c>
      <c r="M838" s="43">
        <f t="shared" si="110"/>
        <v>0</v>
      </c>
      <c r="O838" s="95">
        <f t="shared" si="107"/>
        <v>0</v>
      </c>
      <c r="P838" s="95">
        <f t="shared" si="108"/>
        <v>0</v>
      </c>
      <c r="Q838" s="95">
        <f t="shared" si="109"/>
        <v>0</v>
      </c>
      <c r="R838" s="100">
        <f t="shared" si="111"/>
        <v>0</v>
      </c>
    </row>
    <row r="839" spans="1:18" x14ac:dyDescent="0.25">
      <c r="A839" s="30"/>
      <c r="B839" s="30"/>
      <c r="C839" s="60"/>
      <c r="D839" s="66" t="str">
        <f>IF(C839="","",VLOOKUP(C839,PayScales!B:C,2,0))</f>
        <v/>
      </c>
      <c r="E839" s="40"/>
      <c r="F839" s="82"/>
      <c r="G839" s="41"/>
      <c r="H839" s="41"/>
      <c r="I839" s="41"/>
      <c r="J839" s="42">
        <f t="shared" si="104"/>
        <v>0</v>
      </c>
      <c r="K839" s="42">
        <f t="shared" si="105"/>
        <v>0</v>
      </c>
      <c r="L839" s="42">
        <f t="shared" si="106"/>
        <v>0</v>
      </c>
      <c r="M839" s="43">
        <f t="shared" si="110"/>
        <v>0</v>
      </c>
      <c r="O839" s="95">
        <f t="shared" si="107"/>
        <v>0</v>
      </c>
      <c r="P839" s="95">
        <f t="shared" si="108"/>
        <v>0</v>
      </c>
      <c r="Q839" s="95">
        <f t="shared" si="109"/>
        <v>0</v>
      </c>
      <c r="R839" s="100">
        <f t="shared" si="111"/>
        <v>0</v>
      </c>
    </row>
    <row r="840" spans="1:18" x14ac:dyDescent="0.25">
      <c r="A840" s="30"/>
      <c r="B840" s="30"/>
      <c r="C840" s="60"/>
      <c r="D840" s="66" t="str">
        <f>IF(C840="","",VLOOKUP(C840,PayScales!B:C,2,0))</f>
        <v/>
      </c>
      <c r="E840" s="40"/>
      <c r="F840" s="82"/>
      <c r="G840" s="41"/>
      <c r="H840" s="41"/>
      <c r="I840" s="41"/>
      <c r="J840" s="42">
        <f t="shared" si="104"/>
        <v>0</v>
      </c>
      <c r="K840" s="42">
        <f t="shared" si="105"/>
        <v>0</v>
      </c>
      <c r="L840" s="42">
        <f t="shared" si="106"/>
        <v>0</v>
      </c>
      <c r="M840" s="43">
        <f t="shared" si="110"/>
        <v>0</v>
      </c>
      <c r="O840" s="95">
        <f t="shared" si="107"/>
        <v>0</v>
      </c>
      <c r="P840" s="95">
        <f t="shared" si="108"/>
        <v>0</v>
      </c>
      <c r="Q840" s="95">
        <f t="shared" si="109"/>
        <v>0</v>
      </c>
      <c r="R840" s="100">
        <f t="shared" si="111"/>
        <v>0</v>
      </c>
    </row>
    <row r="841" spans="1:18" x14ac:dyDescent="0.25">
      <c r="A841" s="30"/>
      <c r="B841" s="30"/>
      <c r="C841" s="60"/>
      <c r="D841" s="66" t="str">
        <f>IF(C841="","",VLOOKUP(C841,PayScales!B:C,2,0))</f>
        <v/>
      </c>
      <c r="E841" s="40"/>
      <c r="F841" s="82"/>
      <c r="G841" s="41"/>
      <c r="H841" s="41"/>
      <c r="I841" s="41"/>
      <c r="J841" s="42">
        <f t="shared" si="104"/>
        <v>0</v>
      </c>
      <c r="K841" s="42">
        <f t="shared" si="105"/>
        <v>0</v>
      </c>
      <c r="L841" s="42">
        <f t="shared" si="106"/>
        <v>0</v>
      </c>
      <c r="M841" s="43">
        <f t="shared" si="110"/>
        <v>0</v>
      </c>
      <c r="O841" s="95">
        <f t="shared" si="107"/>
        <v>0</v>
      </c>
      <c r="P841" s="95">
        <f t="shared" si="108"/>
        <v>0</v>
      </c>
      <c r="Q841" s="95">
        <f t="shared" si="109"/>
        <v>0</v>
      </c>
      <c r="R841" s="100">
        <f t="shared" si="111"/>
        <v>0</v>
      </c>
    </row>
    <row r="842" spans="1:18" x14ac:dyDescent="0.25">
      <c r="A842" s="30"/>
      <c r="B842" s="30"/>
      <c r="C842" s="60"/>
      <c r="D842" s="66" t="str">
        <f>IF(C842="","",VLOOKUP(C842,PayScales!B:C,2,0))</f>
        <v/>
      </c>
      <c r="E842" s="40"/>
      <c r="F842" s="82"/>
      <c r="G842" s="41"/>
      <c r="H842" s="41"/>
      <c r="I842" s="41"/>
      <c r="J842" s="42">
        <f t="shared" si="104"/>
        <v>0</v>
      </c>
      <c r="K842" s="42">
        <f t="shared" si="105"/>
        <v>0</v>
      </c>
      <c r="L842" s="42">
        <f t="shared" si="106"/>
        <v>0</v>
      </c>
      <c r="M842" s="43">
        <f t="shared" si="110"/>
        <v>0</v>
      </c>
      <c r="O842" s="95">
        <f t="shared" si="107"/>
        <v>0</v>
      </c>
      <c r="P842" s="95">
        <f t="shared" si="108"/>
        <v>0</v>
      </c>
      <c r="Q842" s="95">
        <f t="shared" si="109"/>
        <v>0</v>
      </c>
      <c r="R842" s="100">
        <f t="shared" si="111"/>
        <v>0</v>
      </c>
    </row>
    <row r="843" spans="1:18" x14ac:dyDescent="0.25">
      <c r="A843" s="30"/>
      <c r="B843" s="30"/>
      <c r="C843" s="60"/>
      <c r="D843" s="66" t="str">
        <f>IF(C843="","",VLOOKUP(C843,PayScales!B:C,2,0))</f>
        <v/>
      </c>
      <c r="E843" s="40"/>
      <c r="F843" s="82"/>
      <c r="G843" s="41"/>
      <c r="H843" s="41"/>
      <c r="I843" s="41"/>
      <c r="J843" s="42">
        <f t="shared" si="104"/>
        <v>0</v>
      </c>
      <c r="K843" s="42">
        <f t="shared" si="105"/>
        <v>0</v>
      </c>
      <c r="L843" s="42">
        <f t="shared" si="106"/>
        <v>0</v>
      </c>
      <c r="M843" s="43">
        <f t="shared" si="110"/>
        <v>0</v>
      </c>
      <c r="O843" s="95">
        <f t="shared" si="107"/>
        <v>0</v>
      </c>
      <c r="P843" s="95">
        <f t="shared" si="108"/>
        <v>0</v>
      </c>
      <c r="Q843" s="95">
        <f t="shared" si="109"/>
        <v>0</v>
      </c>
      <c r="R843" s="100">
        <f t="shared" si="111"/>
        <v>0</v>
      </c>
    </row>
    <row r="844" spans="1:18" x14ac:dyDescent="0.25">
      <c r="A844" s="30"/>
      <c r="B844" s="30"/>
      <c r="C844" s="60"/>
      <c r="D844" s="66" t="str">
        <f>IF(C844="","",VLOOKUP(C844,PayScales!B:C,2,0))</f>
        <v/>
      </c>
      <c r="E844" s="40"/>
      <c r="F844" s="82"/>
      <c r="G844" s="41"/>
      <c r="H844" s="41"/>
      <c r="I844" s="41"/>
      <c r="J844" s="42">
        <f t="shared" si="104"/>
        <v>0</v>
      </c>
      <c r="K844" s="42">
        <f t="shared" si="105"/>
        <v>0</v>
      </c>
      <c r="L844" s="42">
        <f t="shared" si="106"/>
        <v>0</v>
      </c>
      <c r="M844" s="43">
        <f t="shared" si="110"/>
        <v>0</v>
      </c>
      <c r="O844" s="95">
        <f t="shared" si="107"/>
        <v>0</v>
      </c>
      <c r="P844" s="95">
        <f t="shared" si="108"/>
        <v>0</v>
      </c>
      <c r="Q844" s="95">
        <f t="shared" si="109"/>
        <v>0</v>
      </c>
      <c r="R844" s="100">
        <f t="shared" si="111"/>
        <v>0</v>
      </c>
    </row>
    <row r="845" spans="1:18" x14ac:dyDescent="0.25">
      <c r="A845" s="30"/>
      <c r="B845" s="30"/>
      <c r="C845" s="60"/>
      <c r="D845" s="66" t="str">
        <f>IF(C845="","",VLOOKUP(C845,PayScales!B:C,2,0))</f>
        <v/>
      </c>
      <c r="E845" s="40"/>
      <c r="F845" s="82"/>
      <c r="G845" s="41"/>
      <c r="H845" s="41"/>
      <c r="I845" s="41"/>
      <c r="J845" s="42">
        <f t="shared" si="104"/>
        <v>0</v>
      </c>
      <c r="K845" s="42">
        <f t="shared" si="105"/>
        <v>0</v>
      </c>
      <c r="L845" s="42">
        <f t="shared" si="106"/>
        <v>0</v>
      </c>
      <c r="M845" s="43">
        <f t="shared" si="110"/>
        <v>0</v>
      </c>
      <c r="O845" s="95">
        <f t="shared" si="107"/>
        <v>0</v>
      </c>
      <c r="P845" s="95">
        <f t="shared" si="108"/>
        <v>0</v>
      </c>
      <c r="Q845" s="95">
        <f t="shared" si="109"/>
        <v>0</v>
      </c>
      <c r="R845" s="100">
        <f t="shared" si="111"/>
        <v>0</v>
      </c>
    </row>
    <row r="846" spans="1:18" x14ac:dyDescent="0.25">
      <c r="A846" s="30"/>
      <c r="B846" s="30"/>
      <c r="C846" s="60"/>
      <c r="D846" s="66" t="str">
        <f>IF(C846="","",VLOOKUP(C846,PayScales!B:C,2,0))</f>
        <v/>
      </c>
      <c r="E846" s="40"/>
      <c r="F846" s="82"/>
      <c r="G846" s="41"/>
      <c r="H846" s="41"/>
      <c r="I846" s="41"/>
      <c r="J846" s="42">
        <f t="shared" si="104"/>
        <v>0</v>
      </c>
      <c r="K846" s="42">
        <f t="shared" si="105"/>
        <v>0</v>
      </c>
      <c r="L846" s="42">
        <f t="shared" si="106"/>
        <v>0</v>
      </c>
      <c r="M846" s="43">
        <f t="shared" si="110"/>
        <v>0</v>
      </c>
      <c r="O846" s="95">
        <f t="shared" si="107"/>
        <v>0</v>
      </c>
      <c r="P846" s="95">
        <f t="shared" si="108"/>
        <v>0</v>
      </c>
      <c r="Q846" s="95">
        <f t="shared" si="109"/>
        <v>0</v>
      </c>
      <c r="R846" s="100">
        <f t="shared" si="111"/>
        <v>0</v>
      </c>
    </row>
    <row r="847" spans="1:18" x14ac:dyDescent="0.25">
      <c r="A847" s="30"/>
      <c r="B847" s="30"/>
      <c r="C847" s="60"/>
      <c r="D847" s="66" t="str">
        <f>IF(C847="","",VLOOKUP(C847,PayScales!B:C,2,0))</f>
        <v/>
      </c>
      <c r="E847" s="40"/>
      <c r="F847" s="82"/>
      <c r="G847" s="41"/>
      <c r="H847" s="41"/>
      <c r="I847" s="41"/>
      <c r="J847" s="42">
        <f t="shared" si="104"/>
        <v>0</v>
      </c>
      <c r="K847" s="42">
        <f t="shared" si="105"/>
        <v>0</v>
      </c>
      <c r="L847" s="42">
        <f t="shared" si="106"/>
        <v>0</v>
      </c>
      <c r="M847" s="43">
        <f t="shared" si="110"/>
        <v>0</v>
      </c>
      <c r="O847" s="95">
        <f t="shared" si="107"/>
        <v>0</v>
      </c>
      <c r="P847" s="95">
        <f t="shared" si="108"/>
        <v>0</v>
      </c>
      <c r="Q847" s="95">
        <f t="shared" si="109"/>
        <v>0</v>
      </c>
      <c r="R847" s="100">
        <f t="shared" si="111"/>
        <v>0</v>
      </c>
    </row>
    <row r="848" spans="1:18" x14ac:dyDescent="0.25">
      <c r="A848" s="30"/>
      <c r="B848" s="30"/>
      <c r="C848" s="60"/>
      <c r="D848" s="66" t="str">
        <f>IF(C848="","",VLOOKUP(C848,PayScales!B:C,2,0))</f>
        <v/>
      </c>
      <c r="E848" s="40"/>
      <c r="F848" s="82"/>
      <c r="G848" s="41"/>
      <c r="H848" s="41"/>
      <c r="I848" s="41"/>
      <c r="J848" s="42">
        <f t="shared" si="104"/>
        <v>0</v>
      </c>
      <c r="K848" s="42">
        <f t="shared" si="105"/>
        <v>0</v>
      </c>
      <c r="L848" s="42">
        <f t="shared" si="106"/>
        <v>0</v>
      </c>
      <c r="M848" s="43">
        <f t="shared" si="110"/>
        <v>0</v>
      </c>
      <c r="O848" s="95">
        <f t="shared" si="107"/>
        <v>0</v>
      </c>
      <c r="P848" s="95">
        <f t="shared" si="108"/>
        <v>0</v>
      </c>
      <c r="Q848" s="95">
        <f t="shared" si="109"/>
        <v>0</v>
      </c>
      <c r="R848" s="100">
        <f t="shared" si="111"/>
        <v>0</v>
      </c>
    </row>
    <row r="849" spans="1:18" x14ac:dyDescent="0.25">
      <c r="A849" s="30"/>
      <c r="B849" s="30"/>
      <c r="C849" s="60"/>
      <c r="D849" s="66" t="str">
        <f>IF(C849="","",VLOOKUP(C849,PayScales!B:C,2,0))</f>
        <v/>
      </c>
      <c r="E849" s="40"/>
      <c r="F849" s="82"/>
      <c r="G849" s="41"/>
      <c r="H849" s="41"/>
      <c r="I849" s="41"/>
      <c r="J849" s="42">
        <f t="shared" si="104"/>
        <v>0</v>
      </c>
      <c r="K849" s="42">
        <f t="shared" si="105"/>
        <v>0</v>
      </c>
      <c r="L849" s="42">
        <f t="shared" si="106"/>
        <v>0</v>
      </c>
      <c r="M849" s="43">
        <f t="shared" si="110"/>
        <v>0</v>
      </c>
      <c r="O849" s="95">
        <f t="shared" si="107"/>
        <v>0</v>
      </c>
      <c r="P849" s="95">
        <f t="shared" si="108"/>
        <v>0</v>
      </c>
      <c r="Q849" s="95">
        <f t="shared" si="109"/>
        <v>0</v>
      </c>
      <c r="R849" s="100">
        <f t="shared" si="111"/>
        <v>0</v>
      </c>
    </row>
    <row r="850" spans="1:18" x14ac:dyDescent="0.25">
      <c r="A850" s="30"/>
      <c r="B850" s="30"/>
      <c r="C850" s="60"/>
      <c r="D850" s="66" t="str">
        <f>IF(C850="","",VLOOKUP(C850,PayScales!B:C,2,0))</f>
        <v/>
      </c>
      <c r="E850" s="40"/>
      <c r="F850" s="82"/>
      <c r="G850" s="41"/>
      <c r="H850" s="41"/>
      <c r="I850" s="41"/>
      <c r="J850" s="42">
        <f t="shared" si="104"/>
        <v>0</v>
      </c>
      <c r="K850" s="42">
        <f t="shared" si="105"/>
        <v>0</v>
      </c>
      <c r="L850" s="42">
        <f t="shared" si="106"/>
        <v>0</v>
      </c>
      <c r="M850" s="43">
        <f t="shared" si="110"/>
        <v>0</v>
      </c>
      <c r="O850" s="95">
        <f t="shared" si="107"/>
        <v>0</v>
      </c>
      <c r="P850" s="95">
        <f t="shared" si="108"/>
        <v>0</v>
      </c>
      <c r="Q850" s="95">
        <f t="shared" si="109"/>
        <v>0</v>
      </c>
      <c r="R850" s="100">
        <f t="shared" si="111"/>
        <v>0</v>
      </c>
    </row>
    <row r="851" spans="1:18" x14ac:dyDescent="0.25">
      <c r="A851" s="30"/>
      <c r="B851" s="30"/>
      <c r="C851" s="60"/>
      <c r="D851" s="66" t="str">
        <f>IF(C851="","",VLOOKUP(C851,PayScales!B:C,2,0))</f>
        <v/>
      </c>
      <c r="E851" s="40"/>
      <c r="F851" s="82"/>
      <c r="G851" s="41"/>
      <c r="H851" s="41"/>
      <c r="I851" s="41"/>
      <c r="J851" s="42">
        <f t="shared" si="104"/>
        <v>0</v>
      </c>
      <c r="K851" s="42">
        <f t="shared" si="105"/>
        <v>0</v>
      </c>
      <c r="L851" s="42">
        <f t="shared" si="106"/>
        <v>0</v>
      </c>
      <c r="M851" s="43">
        <f t="shared" si="110"/>
        <v>0</v>
      </c>
      <c r="O851" s="95">
        <f t="shared" si="107"/>
        <v>0</v>
      </c>
      <c r="P851" s="95">
        <f t="shared" si="108"/>
        <v>0</v>
      </c>
      <c r="Q851" s="95">
        <f t="shared" si="109"/>
        <v>0</v>
      </c>
      <c r="R851" s="100">
        <f t="shared" si="111"/>
        <v>0</v>
      </c>
    </row>
    <row r="852" spans="1:18" x14ac:dyDescent="0.25">
      <c r="A852" s="30"/>
      <c r="B852" s="30"/>
      <c r="C852" s="60"/>
      <c r="D852" s="66" t="str">
        <f>IF(C852="","",VLOOKUP(C852,PayScales!B:C,2,0))</f>
        <v/>
      </c>
      <c r="E852" s="40"/>
      <c r="F852" s="82"/>
      <c r="G852" s="41"/>
      <c r="H852" s="41"/>
      <c r="I852" s="41"/>
      <c r="J852" s="42">
        <f t="shared" si="104"/>
        <v>0</v>
      </c>
      <c r="K852" s="42">
        <f t="shared" si="105"/>
        <v>0</v>
      </c>
      <c r="L852" s="42">
        <f t="shared" si="106"/>
        <v>0</v>
      </c>
      <c r="M852" s="43">
        <f t="shared" si="110"/>
        <v>0</v>
      </c>
      <c r="O852" s="95">
        <f t="shared" si="107"/>
        <v>0</v>
      </c>
      <c r="P852" s="95">
        <f t="shared" si="108"/>
        <v>0</v>
      </c>
      <c r="Q852" s="95">
        <f t="shared" si="109"/>
        <v>0</v>
      </c>
      <c r="R852" s="100">
        <f t="shared" si="111"/>
        <v>0</v>
      </c>
    </row>
    <row r="853" spans="1:18" x14ac:dyDescent="0.25">
      <c r="A853" s="30"/>
      <c r="B853" s="30"/>
      <c r="C853" s="60"/>
      <c r="D853" s="66" t="str">
        <f>IF(C853="","",VLOOKUP(C853,PayScales!B:C,2,0))</f>
        <v/>
      </c>
      <c r="E853" s="40"/>
      <c r="F853" s="82"/>
      <c r="G853" s="41"/>
      <c r="H853" s="41"/>
      <c r="I853" s="41"/>
      <c r="J853" s="42">
        <f t="shared" si="104"/>
        <v>0</v>
      </c>
      <c r="K853" s="42">
        <f t="shared" si="105"/>
        <v>0</v>
      </c>
      <c r="L853" s="42">
        <f t="shared" si="106"/>
        <v>0</v>
      </c>
      <c r="M853" s="43">
        <f t="shared" si="110"/>
        <v>0</v>
      </c>
      <c r="O853" s="95">
        <f t="shared" si="107"/>
        <v>0</v>
      </c>
      <c r="P853" s="95">
        <f t="shared" si="108"/>
        <v>0</v>
      </c>
      <c r="Q853" s="95">
        <f t="shared" si="109"/>
        <v>0</v>
      </c>
      <c r="R853" s="100">
        <f t="shared" si="111"/>
        <v>0</v>
      </c>
    </row>
    <row r="854" spans="1:18" x14ac:dyDescent="0.25">
      <c r="A854" s="30"/>
      <c r="B854" s="30"/>
      <c r="C854" s="60"/>
      <c r="D854" s="66" t="str">
        <f>IF(C854="","",VLOOKUP(C854,PayScales!B:C,2,0))</f>
        <v/>
      </c>
      <c r="E854" s="40"/>
      <c r="F854" s="82"/>
      <c r="G854" s="41"/>
      <c r="H854" s="41"/>
      <c r="I854" s="41"/>
      <c r="J854" s="42">
        <f t="shared" si="104"/>
        <v>0</v>
      </c>
      <c r="K854" s="42">
        <f t="shared" si="105"/>
        <v>0</v>
      </c>
      <c r="L854" s="42">
        <f t="shared" si="106"/>
        <v>0</v>
      </c>
      <c r="M854" s="43">
        <f t="shared" si="110"/>
        <v>0</v>
      </c>
      <c r="O854" s="95">
        <f t="shared" si="107"/>
        <v>0</v>
      </c>
      <c r="P854" s="95">
        <f t="shared" si="108"/>
        <v>0</v>
      </c>
      <c r="Q854" s="95">
        <f t="shared" si="109"/>
        <v>0</v>
      </c>
      <c r="R854" s="100">
        <f t="shared" si="111"/>
        <v>0</v>
      </c>
    </row>
    <row r="855" spans="1:18" x14ac:dyDescent="0.25">
      <c r="A855" s="30"/>
      <c r="B855" s="30"/>
      <c r="C855" s="60"/>
      <c r="D855" s="66" t="str">
        <f>IF(C855="","",VLOOKUP(C855,PayScales!B:C,2,0))</f>
        <v/>
      </c>
      <c r="E855" s="40"/>
      <c r="F855" s="82"/>
      <c r="G855" s="41"/>
      <c r="H855" s="41"/>
      <c r="I855" s="41"/>
      <c r="J855" s="42">
        <f t="shared" si="104"/>
        <v>0</v>
      </c>
      <c r="K855" s="42">
        <f t="shared" si="105"/>
        <v>0</v>
      </c>
      <c r="L855" s="42">
        <f t="shared" si="106"/>
        <v>0</v>
      </c>
      <c r="M855" s="43">
        <f t="shared" si="110"/>
        <v>0</v>
      </c>
      <c r="O855" s="95">
        <f t="shared" si="107"/>
        <v>0</v>
      </c>
      <c r="P855" s="95">
        <f t="shared" si="108"/>
        <v>0</v>
      </c>
      <c r="Q855" s="95">
        <f t="shared" si="109"/>
        <v>0</v>
      </c>
      <c r="R855" s="100">
        <f t="shared" si="111"/>
        <v>0</v>
      </c>
    </row>
    <row r="856" spans="1:18" x14ac:dyDescent="0.25">
      <c r="A856" s="30"/>
      <c r="B856" s="30"/>
      <c r="C856" s="60"/>
      <c r="D856" s="66" t="str">
        <f>IF(C856="","",VLOOKUP(C856,PayScales!B:C,2,0))</f>
        <v/>
      </c>
      <c r="E856" s="40"/>
      <c r="F856" s="82"/>
      <c r="G856" s="41"/>
      <c r="H856" s="41"/>
      <c r="I856" s="41"/>
      <c r="J856" s="42">
        <f t="shared" si="104"/>
        <v>0</v>
      </c>
      <c r="K856" s="42">
        <f t="shared" si="105"/>
        <v>0</v>
      </c>
      <c r="L856" s="42">
        <f t="shared" si="106"/>
        <v>0</v>
      </c>
      <c r="M856" s="43">
        <f t="shared" si="110"/>
        <v>0</v>
      </c>
      <c r="O856" s="95">
        <f t="shared" si="107"/>
        <v>0</v>
      </c>
      <c r="P856" s="95">
        <f t="shared" si="108"/>
        <v>0</v>
      </c>
      <c r="Q856" s="95">
        <f t="shared" si="109"/>
        <v>0</v>
      </c>
      <c r="R856" s="100">
        <f t="shared" si="111"/>
        <v>0</v>
      </c>
    </row>
    <row r="857" spans="1:18" x14ac:dyDescent="0.25">
      <c r="A857" s="30"/>
      <c r="B857" s="30"/>
      <c r="C857" s="60"/>
      <c r="D857" s="66" t="str">
        <f>IF(C857="","",VLOOKUP(C857,PayScales!B:C,2,0))</f>
        <v/>
      </c>
      <c r="E857" s="40"/>
      <c r="F857" s="82"/>
      <c r="G857" s="41"/>
      <c r="H857" s="41"/>
      <c r="I857" s="41"/>
      <c r="J857" s="42">
        <f t="shared" si="104"/>
        <v>0</v>
      </c>
      <c r="K857" s="42">
        <f t="shared" si="105"/>
        <v>0</v>
      </c>
      <c r="L857" s="42">
        <f t="shared" si="106"/>
        <v>0</v>
      </c>
      <c r="M857" s="43">
        <f t="shared" si="110"/>
        <v>0</v>
      </c>
      <c r="O857" s="95">
        <f t="shared" si="107"/>
        <v>0</v>
      </c>
      <c r="P857" s="95">
        <f t="shared" si="108"/>
        <v>0</v>
      </c>
      <c r="Q857" s="95">
        <f t="shared" si="109"/>
        <v>0</v>
      </c>
      <c r="R857" s="100">
        <f t="shared" si="111"/>
        <v>0</v>
      </c>
    </row>
    <row r="858" spans="1:18" x14ac:dyDescent="0.25">
      <c r="A858" s="30"/>
      <c r="B858" s="30"/>
      <c r="C858" s="60"/>
      <c r="D858" s="66" t="str">
        <f>IF(C858="","",VLOOKUP(C858,PayScales!B:C,2,0))</f>
        <v/>
      </c>
      <c r="E858" s="40"/>
      <c r="F858" s="82"/>
      <c r="G858" s="41"/>
      <c r="H858" s="41"/>
      <c r="I858" s="41"/>
      <c r="J858" s="42">
        <f t="shared" si="104"/>
        <v>0</v>
      </c>
      <c r="K858" s="42">
        <f t="shared" si="105"/>
        <v>0</v>
      </c>
      <c r="L858" s="42">
        <f t="shared" si="106"/>
        <v>0</v>
      </c>
      <c r="M858" s="43">
        <f t="shared" si="110"/>
        <v>0</v>
      </c>
      <c r="O858" s="95">
        <f t="shared" si="107"/>
        <v>0</v>
      </c>
      <c r="P858" s="95">
        <f t="shared" si="108"/>
        <v>0</v>
      </c>
      <c r="Q858" s="95">
        <f t="shared" si="109"/>
        <v>0</v>
      </c>
      <c r="R858" s="100">
        <f t="shared" si="111"/>
        <v>0</v>
      </c>
    </row>
    <row r="859" spans="1:18" x14ac:dyDescent="0.25">
      <c r="A859" s="30"/>
      <c r="B859" s="30"/>
      <c r="C859" s="60"/>
      <c r="D859" s="66" t="str">
        <f>IF(C859="","",VLOOKUP(C859,PayScales!B:C,2,0))</f>
        <v/>
      </c>
      <c r="E859" s="40"/>
      <c r="F859" s="82"/>
      <c r="G859" s="41"/>
      <c r="H859" s="41"/>
      <c r="I859" s="41"/>
      <c r="J859" s="42">
        <f t="shared" si="104"/>
        <v>0</v>
      </c>
      <c r="K859" s="42">
        <f t="shared" si="105"/>
        <v>0</v>
      </c>
      <c r="L859" s="42">
        <f t="shared" si="106"/>
        <v>0</v>
      </c>
      <c r="M859" s="43">
        <f t="shared" si="110"/>
        <v>0</v>
      </c>
      <c r="O859" s="95">
        <f t="shared" si="107"/>
        <v>0</v>
      </c>
      <c r="P859" s="95">
        <f t="shared" si="108"/>
        <v>0</v>
      </c>
      <c r="Q859" s="95">
        <f t="shared" si="109"/>
        <v>0</v>
      </c>
      <c r="R859" s="100">
        <f t="shared" si="111"/>
        <v>0</v>
      </c>
    </row>
    <row r="860" spans="1:18" x14ac:dyDescent="0.25">
      <c r="A860" s="30"/>
      <c r="B860" s="30"/>
      <c r="C860" s="60"/>
      <c r="D860" s="66" t="str">
        <f>IF(C860="","",VLOOKUP(C860,PayScales!B:C,2,0))</f>
        <v/>
      </c>
      <c r="E860" s="40"/>
      <c r="F860" s="82"/>
      <c r="G860" s="41"/>
      <c r="H860" s="41"/>
      <c r="I860" s="41"/>
      <c r="J860" s="42">
        <f t="shared" si="104"/>
        <v>0</v>
      </c>
      <c r="K860" s="42">
        <f t="shared" si="105"/>
        <v>0</v>
      </c>
      <c r="L860" s="42">
        <f t="shared" si="106"/>
        <v>0</v>
      </c>
      <c r="M860" s="43">
        <f t="shared" si="110"/>
        <v>0</v>
      </c>
      <c r="O860" s="95">
        <f t="shared" si="107"/>
        <v>0</v>
      </c>
      <c r="P860" s="95">
        <f t="shared" si="108"/>
        <v>0</v>
      </c>
      <c r="Q860" s="95">
        <f t="shared" si="109"/>
        <v>0</v>
      </c>
      <c r="R860" s="100">
        <f t="shared" si="111"/>
        <v>0</v>
      </c>
    </row>
    <row r="861" spans="1:18" x14ac:dyDescent="0.25">
      <c r="A861" s="30"/>
      <c r="B861" s="30"/>
      <c r="C861" s="60"/>
      <c r="D861" s="66" t="str">
        <f>IF(C861="","",VLOOKUP(C861,PayScales!B:C,2,0))</f>
        <v/>
      </c>
      <c r="E861" s="40"/>
      <c r="F861" s="82"/>
      <c r="G861" s="41"/>
      <c r="H861" s="41"/>
      <c r="I861" s="41"/>
      <c r="J861" s="42">
        <f t="shared" si="104"/>
        <v>0</v>
      </c>
      <c r="K861" s="42">
        <f t="shared" si="105"/>
        <v>0</v>
      </c>
      <c r="L861" s="42">
        <f t="shared" si="106"/>
        <v>0</v>
      </c>
      <c r="M861" s="43">
        <f t="shared" si="110"/>
        <v>0</v>
      </c>
      <c r="O861" s="95">
        <f t="shared" si="107"/>
        <v>0</v>
      </c>
      <c r="P861" s="95">
        <f t="shared" si="108"/>
        <v>0</v>
      </c>
      <c r="Q861" s="95">
        <f t="shared" si="109"/>
        <v>0</v>
      </c>
      <c r="R861" s="100">
        <f t="shared" si="111"/>
        <v>0</v>
      </c>
    </row>
    <row r="862" spans="1:18" x14ac:dyDescent="0.25">
      <c r="A862" s="30"/>
      <c r="B862" s="30"/>
      <c r="C862" s="60"/>
      <c r="D862" s="66" t="str">
        <f>IF(C862="","",VLOOKUP(C862,PayScales!B:C,2,0))</f>
        <v/>
      </c>
      <c r="E862" s="40"/>
      <c r="F862" s="82"/>
      <c r="G862" s="41"/>
      <c r="H862" s="41"/>
      <c r="I862" s="41"/>
      <c r="J862" s="42">
        <f t="shared" si="104"/>
        <v>0</v>
      </c>
      <c r="K862" s="42">
        <f t="shared" si="105"/>
        <v>0</v>
      </c>
      <c r="L862" s="42">
        <f t="shared" si="106"/>
        <v>0</v>
      </c>
      <c r="M862" s="43">
        <f t="shared" si="110"/>
        <v>0</v>
      </c>
      <c r="O862" s="95">
        <f t="shared" si="107"/>
        <v>0</v>
      </c>
      <c r="P862" s="95">
        <f t="shared" si="108"/>
        <v>0</v>
      </c>
      <c r="Q862" s="95">
        <f t="shared" si="109"/>
        <v>0</v>
      </c>
      <c r="R862" s="100">
        <f t="shared" si="111"/>
        <v>0</v>
      </c>
    </row>
    <row r="863" spans="1:18" x14ac:dyDescent="0.25">
      <c r="A863" s="30"/>
      <c r="B863" s="30"/>
      <c r="C863" s="60"/>
      <c r="D863" s="66" t="str">
        <f>IF(C863="","",VLOOKUP(C863,PayScales!B:C,2,0))</f>
        <v/>
      </c>
      <c r="E863" s="40"/>
      <c r="F863" s="82"/>
      <c r="G863" s="41"/>
      <c r="H863" s="41"/>
      <c r="I863" s="41"/>
      <c r="J863" s="42">
        <f t="shared" si="104"/>
        <v>0</v>
      </c>
      <c r="K863" s="42">
        <f t="shared" si="105"/>
        <v>0</v>
      </c>
      <c r="L863" s="42">
        <f t="shared" si="106"/>
        <v>0</v>
      </c>
      <c r="M863" s="43">
        <f t="shared" si="110"/>
        <v>0</v>
      </c>
      <c r="O863" s="95">
        <f t="shared" si="107"/>
        <v>0</v>
      </c>
      <c r="P863" s="95">
        <f t="shared" si="108"/>
        <v>0</v>
      </c>
      <c r="Q863" s="95">
        <f t="shared" si="109"/>
        <v>0</v>
      </c>
      <c r="R863" s="100">
        <f t="shared" si="111"/>
        <v>0</v>
      </c>
    </row>
    <row r="864" spans="1:18" x14ac:dyDescent="0.25">
      <c r="A864" s="30"/>
      <c r="B864" s="30"/>
      <c r="C864" s="60"/>
      <c r="D864" s="66" t="str">
        <f>IF(C864="","",VLOOKUP(C864,PayScales!B:C,2,0))</f>
        <v/>
      </c>
      <c r="E864" s="40"/>
      <c r="F864" s="82"/>
      <c r="G864" s="41"/>
      <c r="H864" s="41"/>
      <c r="I864" s="41"/>
      <c r="J864" s="42">
        <f t="shared" si="104"/>
        <v>0</v>
      </c>
      <c r="K864" s="42">
        <f t="shared" si="105"/>
        <v>0</v>
      </c>
      <c r="L864" s="42">
        <f t="shared" si="106"/>
        <v>0</v>
      </c>
      <c r="M864" s="43">
        <f t="shared" si="110"/>
        <v>0</v>
      </c>
      <c r="O864" s="95">
        <f t="shared" si="107"/>
        <v>0</v>
      </c>
      <c r="P864" s="95">
        <f t="shared" si="108"/>
        <v>0</v>
      </c>
      <c r="Q864" s="95">
        <f t="shared" si="109"/>
        <v>0</v>
      </c>
      <c r="R864" s="100">
        <f t="shared" si="111"/>
        <v>0</v>
      </c>
    </row>
    <row r="865" spans="1:18" x14ac:dyDescent="0.25">
      <c r="A865" s="30"/>
      <c r="B865" s="30"/>
      <c r="C865" s="60"/>
      <c r="D865" s="66" t="str">
        <f>IF(C865="","",VLOOKUP(C865,PayScales!B:C,2,0))</f>
        <v/>
      </c>
      <c r="E865" s="40"/>
      <c r="F865" s="82"/>
      <c r="G865" s="41"/>
      <c r="H865" s="41"/>
      <c r="I865" s="41"/>
      <c r="J865" s="42">
        <f t="shared" si="104"/>
        <v>0</v>
      </c>
      <c r="K865" s="42">
        <f t="shared" si="105"/>
        <v>0</v>
      </c>
      <c r="L865" s="42">
        <f t="shared" si="106"/>
        <v>0</v>
      </c>
      <c r="M865" s="43">
        <f t="shared" si="110"/>
        <v>0</v>
      </c>
      <c r="O865" s="95">
        <f t="shared" si="107"/>
        <v>0</v>
      </c>
      <c r="P865" s="95">
        <f t="shared" si="108"/>
        <v>0</v>
      </c>
      <c r="Q865" s="95">
        <f t="shared" si="109"/>
        <v>0</v>
      </c>
      <c r="R865" s="100">
        <f t="shared" si="111"/>
        <v>0</v>
      </c>
    </row>
    <row r="866" spans="1:18" x14ac:dyDescent="0.25">
      <c r="A866" s="30"/>
      <c r="B866" s="30"/>
      <c r="C866" s="60"/>
      <c r="D866" s="66" t="str">
        <f>IF(C866="","",VLOOKUP(C866,PayScales!B:C,2,0))</f>
        <v/>
      </c>
      <c r="E866" s="40"/>
      <c r="F866" s="82"/>
      <c r="G866" s="41"/>
      <c r="H866" s="41"/>
      <c r="I866" s="41"/>
      <c r="J866" s="42">
        <f t="shared" si="104"/>
        <v>0</v>
      </c>
      <c r="K866" s="42">
        <f t="shared" si="105"/>
        <v>0</v>
      </c>
      <c r="L866" s="42">
        <f t="shared" si="106"/>
        <v>0</v>
      </c>
      <c r="M866" s="43">
        <f t="shared" si="110"/>
        <v>0</v>
      </c>
      <c r="O866" s="95">
        <f t="shared" si="107"/>
        <v>0</v>
      </c>
      <c r="P866" s="95">
        <f t="shared" si="108"/>
        <v>0</v>
      </c>
      <c r="Q866" s="95">
        <f t="shared" si="109"/>
        <v>0</v>
      </c>
      <c r="R866" s="100">
        <f t="shared" si="111"/>
        <v>0</v>
      </c>
    </row>
    <row r="867" spans="1:18" x14ac:dyDescent="0.25">
      <c r="A867" s="30"/>
      <c r="B867" s="30"/>
      <c r="C867" s="60"/>
      <c r="D867" s="66" t="str">
        <f>IF(C867="","",VLOOKUP(C867,PayScales!B:C,2,0))</f>
        <v/>
      </c>
      <c r="E867" s="40"/>
      <c r="F867" s="82"/>
      <c r="G867" s="41"/>
      <c r="H867" s="41"/>
      <c r="I867" s="41"/>
      <c r="J867" s="42">
        <f t="shared" si="104"/>
        <v>0</v>
      </c>
      <c r="K867" s="42">
        <f t="shared" si="105"/>
        <v>0</v>
      </c>
      <c r="L867" s="42">
        <f t="shared" si="106"/>
        <v>0</v>
      </c>
      <c r="M867" s="43">
        <f t="shared" si="110"/>
        <v>0</v>
      </c>
      <c r="O867" s="95">
        <f t="shared" si="107"/>
        <v>0</v>
      </c>
      <c r="P867" s="95">
        <f t="shared" si="108"/>
        <v>0</v>
      </c>
      <c r="Q867" s="95">
        <f t="shared" si="109"/>
        <v>0</v>
      </c>
      <c r="R867" s="100">
        <f t="shared" si="111"/>
        <v>0</v>
      </c>
    </row>
    <row r="868" spans="1:18" x14ac:dyDescent="0.25">
      <c r="A868" s="30"/>
      <c r="B868" s="30"/>
      <c r="C868" s="60"/>
      <c r="D868" s="66" t="str">
        <f>IF(C868="","",VLOOKUP(C868,PayScales!B:C,2,0))</f>
        <v/>
      </c>
      <c r="E868" s="40"/>
      <c r="F868" s="82"/>
      <c r="G868" s="41"/>
      <c r="H868" s="41"/>
      <c r="I868" s="41"/>
      <c r="J868" s="42">
        <f t="shared" si="104"/>
        <v>0</v>
      </c>
      <c r="K868" s="42">
        <f t="shared" si="105"/>
        <v>0</v>
      </c>
      <c r="L868" s="42">
        <f t="shared" si="106"/>
        <v>0</v>
      </c>
      <c r="M868" s="43">
        <f t="shared" si="110"/>
        <v>0</v>
      </c>
      <c r="O868" s="95">
        <f t="shared" si="107"/>
        <v>0</v>
      </c>
      <c r="P868" s="95">
        <f t="shared" si="108"/>
        <v>0</v>
      </c>
      <c r="Q868" s="95">
        <f t="shared" si="109"/>
        <v>0</v>
      </c>
      <c r="R868" s="100">
        <f t="shared" si="111"/>
        <v>0</v>
      </c>
    </row>
    <row r="869" spans="1:18" x14ac:dyDescent="0.25">
      <c r="A869" s="30"/>
      <c r="B869" s="30"/>
      <c r="C869" s="60"/>
      <c r="D869" s="66" t="str">
        <f>IF(C869="","",VLOOKUP(C869,PayScales!B:C,2,0))</f>
        <v/>
      </c>
      <c r="E869" s="40"/>
      <c r="F869" s="82"/>
      <c r="G869" s="41"/>
      <c r="H869" s="41"/>
      <c r="I869" s="41"/>
      <c r="J869" s="42">
        <f t="shared" si="104"/>
        <v>0</v>
      </c>
      <c r="K869" s="42">
        <f t="shared" si="105"/>
        <v>0</v>
      </c>
      <c r="L869" s="42">
        <f t="shared" si="106"/>
        <v>0</v>
      </c>
      <c r="M869" s="43">
        <f t="shared" si="110"/>
        <v>0</v>
      </c>
      <c r="O869" s="95">
        <f t="shared" si="107"/>
        <v>0</v>
      </c>
      <c r="P869" s="95">
        <f t="shared" si="108"/>
        <v>0</v>
      </c>
      <c r="Q869" s="95">
        <f t="shared" si="109"/>
        <v>0</v>
      </c>
      <c r="R869" s="100">
        <f t="shared" si="111"/>
        <v>0</v>
      </c>
    </row>
    <row r="870" spans="1:18" x14ac:dyDescent="0.25">
      <c r="A870" s="30"/>
      <c r="B870" s="30"/>
      <c r="C870" s="60"/>
      <c r="D870" s="66" t="str">
        <f>IF(C870="","",VLOOKUP(C870,PayScales!B:C,2,0))</f>
        <v/>
      </c>
      <c r="E870" s="40"/>
      <c r="F870" s="82"/>
      <c r="G870" s="41"/>
      <c r="H870" s="41"/>
      <c r="I870" s="41"/>
      <c r="J870" s="42">
        <f t="shared" si="104"/>
        <v>0</v>
      </c>
      <c r="K870" s="42">
        <f t="shared" si="105"/>
        <v>0</v>
      </c>
      <c r="L870" s="42">
        <f t="shared" si="106"/>
        <v>0</v>
      </c>
      <c r="M870" s="43">
        <f t="shared" si="110"/>
        <v>0</v>
      </c>
      <c r="O870" s="95">
        <f t="shared" si="107"/>
        <v>0</v>
      </c>
      <c r="P870" s="95">
        <f t="shared" si="108"/>
        <v>0</v>
      </c>
      <c r="Q870" s="95">
        <f t="shared" si="109"/>
        <v>0</v>
      </c>
      <c r="R870" s="100">
        <f t="shared" si="111"/>
        <v>0</v>
      </c>
    </row>
    <row r="871" spans="1:18" x14ac:dyDescent="0.25">
      <c r="A871" s="30"/>
      <c r="B871" s="30"/>
      <c r="C871" s="60"/>
      <c r="D871" s="66" t="str">
        <f>IF(C871="","",VLOOKUP(C871,PayScales!B:C,2,0))</f>
        <v/>
      </c>
      <c r="E871" s="40"/>
      <c r="F871" s="82"/>
      <c r="G871" s="41"/>
      <c r="H871" s="41"/>
      <c r="I871" s="41"/>
      <c r="J871" s="42">
        <f t="shared" si="104"/>
        <v>0</v>
      </c>
      <c r="K871" s="42">
        <f t="shared" si="105"/>
        <v>0</v>
      </c>
      <c r="L871" s="42">
        <f t="shared" si="106"/>
        <v>0</v>
      </c>
      <c r="M871" s="43">
        <f t="shared" si="110"/>
        <v>0</v>
      </c>
      <c r="O871" s="95">
        <f t="shared" si="107"/>
        <v>0</v>
      </c>
      <c r="P871" s="95">
        <f t="shared" si="108"/>
        <v>0</v>
      </c>
      <c r="Q871" s="95">
        <f t="shared" si="109"/>
        <v>0</v>
      </c>
      <c r="R871" s="100">
        <f t="shared" si="111"/>
        <v>0</v>
      </c>
    </row>
    <row r="872" spans="1:18" x14ac:dyDescent="0.25">
      <c r="A872" s="30"/>
      <c r="B872" s="30"/>
      <c r="C872" s="60"/>
      <c r="D872" s="66" t="str">
        <f>IF(C872="","",VLOOKUP(C872,PayScales!B:C,2,0))</f>
        <v/>
      </c>
      <c r="E872" s="40"/>
      <c r="F872" s="82"/>
      <c r="G872" s="41"/>
      <c r="H872" s="41"/>
      <c r="I872" s="41"/>
      <c r="J872" s="42">
        <f t="shared" si="104"/>
        <v>0</v>
      </c>
      <c r="K872" s="42">
        <f t="shared" si="105"/>
        <v>0</v>
      </c>
      <c r="L872" s="42">
        <f t="shared" si="106"/>
        <v>0</v>
      </c>
      <c r="M872" s="43">
        <f t="shared" si="110"/>
        <v>0</v>
      </c>
      <c r="O872" s="95">
        <f t="shared" si="107"/>
        <v>0</v>
      </c>
      <c r="P872" s="95">
        <f t="shared" si="108"/>
        <v>0</v>
      </c>
      <c r="Q872" s="95">
        <f t="shared" si="109"/>
        <v>0</v>
      </c>
      <c r="R872" s="100">
        <f t="shared" si="111"/>
        <v>0</v>
      </c>
    </row>
    <row r="873" spans="1:18" x14ac:dyDescent="0.25">
      <c r="A873" s="30"/>
      <c r="B873" s="30"/>
      <c r="C873" s="60"/>
      <c r="D873" s="66" t="str">
        <f>IF(C873="","",VLOOKUP(C873,PayScales!B:C,2,0))</f>
        <v/>
      </c>
      <c r="E873" s="40"/>
      <c r="F873" s="82"/>
      <c r="G873" s="41"/>
      <c r="H873" s="41"/>
      <c r="I873" s="41"/>
      <c r="J873" s="42">
        <f t="shared" si="104"/>
        <v>0</v>
      </c>
      <c r="K873" s="42">
        <f t="shared" si="105"/>
        <v>0</v>
      </c>
      <c r="L873" s="42">
        <f t="shared" si="106"/>
        <v>0</v>
      </c>
      <c r="M873" s="43">
        <f t="shared" si="110"/>
        <v>0</v>
      </c>
      <c r="O873" s="95">
        <f t="shared" si="107"/>
        <v>0</v>
      </c>
      <c r="P873" s="95">
        <f t="shared" si="108"/>
        <v>0</v>
      </c>
      <c r="Q873" s="95">
        <f t="shared" si="109"/>
        <v>0</v>
      </c>
      <c r="R873" s="100">
        <f t="shared" si="111"/>
        <v>0</v>
      </c>
    </row>
    <row r="874" spans="1:18" x14ac:dyDescent="0.25">
      <c r="A874" s="30"/>
      <c r="B874" s="30"/>
      <c r="C874" s="60"/>
      <c r="D874" s="66" t="str">
        <f>IF(C874="","",VLOOKUP(C874,PayScales!B:C,2,0))</f>
        <v/>
      </c>
      <c r="E874" s="40"/>
      <c r="F874" s="82"/>
      <c r="G874" s="41"/>
      <c r="H874" s="41"/>
      <c r="I874" s="41"/>
      <c r="J874" s="42">
        <f t="shared" si="104"/>
        <v>0</v>
      </c>
      <c r="K874" s="42">
        <f t="shared" si="105"/>
        <v>0</v>
      </c>
      <c r="L874" s="42">
        <f t="shared" si="106"/>
        <v>0</v>
      </c>
      <c r="M874" s="43">
        <f t="shared" si="110"/>
        <v>0</v>
      </c>
      <c r="O874" s="95">
        <f t="shared" si="107"/>
        <v>0</v>
      </c>
      <c r="P874" s="95">
        <f t="shared" si="108"/>
        <v>0</v>
      </c>
      <c r="Q874" s="95">
        <f t="shared" si="109"/>
        <v>0</v>
      </c>
      <c r="R874" s="100">
        <f t="shared" si="111"/>
        <v>0</v>
      </c>
    </row>
    <row r="875" spans="1:18" x14ac:dyDescent="0.25">
      <c r="A875" s="30"/>
      <c r="B875" s="30"/>
      <c r="C875" s="60"/>
      <c r="D875" s="66" t="str">
        <f>IF(C875="","",VLOOKUP(C875,PayScales!B:C,2,0))</f>
        <v/>
      </c>
      <c r="E875" s="40"/>
      <c r="F875" s="82"/>
      <c r="G875" s="41"/>
      <c r="H875" s="41"/>
      <c r="I875" s="41"/>
      <c r="J875" s="42">
        <f t="shared" si="104"/>
        <v>0</v>
      </c>
      <c r="K875" s="42">
        <f t="shared" si="105"/>
        <v>0</v>
      </c>
      <c r="L875" s="42">
        <f t="shared" si="106"/>
        <v>0</v>
      </c>
      <c r="M875" s="43">
        <f t="shared" si="110"/>
        <v>0</v>
      </c>
      <c r="O875" s="95">
        <f t="shared" si="107"/>
        <v>0</v>
      </c>
      <c r="P875" s="95">
        <f t="shared" si="108"/>
        <v>0</v>
      </c>
      <c r="Q875" s="95">
        <f t="shared" si="109"/>
        <v>0</v>
      </c>
      <c r="R875" s="100">
        <f t="shared" si="111"/>
        <v>0</v>
      </c>
    </row>
    <row r="876" spans="1:18" x14ac:dyDescent="0.25">
      <c r="A876" s="30"/>
      <c r="B876" s="30"/>
      <c r="C876" s="60"/>
      <c r="D876" s="66" t="str">
        <f>IF(C876="","",VLOOKUP(C876,PayScales!B:C,2,0))</f>
        <v/>
      </c>
      <c r="E876" s="40"/>
      <c r="F876" s="82"/>
      <c r="G876" s="41"/>
      <c r="H876" s="41"/>
      <c r="I876" s="41"/>
      <c r="J876" s="42">
        <f t="shared" si="104"/>
        <v>0</v>
      </c>
      <c r="K876" s="42">
        <f t="shared" si="105"/>
        <v>0</v>
      </c>
      <c r="L876" s="42">
        <f t="shared" si="106"/>
        <v>0</v>
      </c>
      <c r="M876" s="43">
        <f t="shared" si="110"/>
        <v>0</v>
      </c>
      <c r="O876" s="95">
        <f t="shared" si="107"/>
        <v>0</v>
      </c>
      <c r="P876" s="95">
        <f t="shared" si="108"/>
        <v>0</v>
      </c>
      <c r="Q876" s="95">
        <f t="shared" si="109"/>
        <v>0</v>
      </c>
      <c r="R876" s="100">
        <f t="shared" si="111"/>
        <v>0</v>
      </c>
    </row>
    <row r="877" spans="1:18" x14ac:dyDescent="0.25">
      <c r="A877" s="30"/>
      <c r="B877" s="30"/>
      <c r="C877" s="60"/>
      <c r="D877" s="66" t="str">
        <f>IF(C877="","",VLOOKUP(C877,PayScales!B:C,2,0))</f>
        <v/>
      </c>
      <c r="E877" s="40"/>
      <c r="F877" s="82"/>
      <c r="G877" s="41"/>
      <c r="H877" s="41"/>
      <c r="I877" s="41"/>
      <c r="J877" s="42">
        <f t="shared" si="104"/>
        <v>0</v>
      </c>
      <c r="K877" s="42">
        <f t="shared" si="105"/>
        <v>0</v>
      </c>
      <c r="L877" s="42">
        <f t="shared" si="106"/>
        <v>0</v>
      </c>
      <c r="M877" s="43">
        <f t="shared" si="110"/>
        <v>0</v>
      </c>
      <c r="O877" s="95">
        <f t="shared" si="107"/>
        <v>0</v>
      </c>
      <c r="P877" s="95">
        <f t="shared" si="108"/>
        <v>0</v>
      </c>
      <c r="Q877" s="95">
        <f t="shared" si="109"/>
        <v>0</v>
      </c>
      <c r="R877" s="100">
        <f t="shared" si="111"/>
        <v>0</v>
      </c>
    </row>
    <row r="878" spans="1:18" x14ac:dyDescent="0.25">
      <c r="A878" s="30"/>
      <c r="B878" s="30"/>
      <c r="C878" s="60"/>
      <c r="D878" s="66" t="str">
        <f>IF(C878="","",VLOOKUP(C878,PayScales!B:C,2,0))</f>
        <v/>
      </c>
      <c r="E878" s="40"/>
      <c r="F878" s="82"/>
      <c r="G878" s="41"/>
      <c r="H878" s="41"/>
      <c r="I878" s="41"/>
      <c r="J878" s="42">
        <f t="shared" si="104"/>
        <v>0</v>
      </c>
      <c r="K878" s="42">
        <f t="shared" si="105"/>
        <v>0</v>
      </c>
      <c r="L878" s="42">
        <f t="shared" si="106"/>
        <v>0</v>
      </c>
      <c r="M878" s="43">
        <f t="shared" si="110"/>
        <v>0</v>
      </c>
      <c r="O878" s="95">
        <f t="shared" si="107"/>
        <v>0</v>
      </c>
      <c r="P878" s="95">
        <f t="shared" si="108"/>
        <v>0</v>
      </c>
      <c r="Q878" s="95">
        <f t="shared" si="109"/>
        <v>0</v>
      </c>
      <c r="R878" s="100">
        <f t="shared" si="111"/>
        <v>0</v>
      </c>
    </row>
    <row r="879" spans="1:18" x14ac:dyDescent="0.25">
      <c r="A879" s="30"/>
      <c r="B879" s="30"/>
      <c r="C879" s="60"/>
      <c r="D879" s="66" t="str">
        <f>IF(C879="","",VLOOKUP(C879,PayScales!B:C,2,0))</f>
        <v/>
      </c>
      <c r="E879" s="40"/>
      <c r="F879" s="82"/>
      <c r="G879" s="41"/>
      <c r="H879" s="41"/>
      <c r="I879" s="41"/>
      <c r="J879" s="42">
        <f t="shared" si="104"/>
        <v>0</v>
      </c>
      <c r="K879" s="42">
        <f t="shared" si="105"/>
        <v>0</v>
      </c>
      <c r="L879" s="42">
        <f t="shared" si="106"/>
        <v>0</v>
      </c>
      <c r="M879" s="43">
        <f t="shared" si="110"/>
        <v>0</v>
      </c>
      <c r="O879" s="95">
        <f t="shared" si="107"/>
        <v>0</v>
      </c>
      <c r="P879" s="95">
        <f t="shared" si="108"/>
        <v>0</v>
      </c>
      <c r="Q879" s="95">
        <f t="shared" si="109"/>
        <v>0</v>
      </c>
      <c r="R879" s="100">
        <f t="shared" si="111"/>
        <v>0</v>
      </c>
    </row>
    <row r="880" spans="1:18" x14ac:dyDescent="0.25">
      <c r="A880" s="30"/>
      <c r="B880" s="30"/>
      <c r="C880" s="60"/>
      <c r="D880" s="66" t="str">
        <f>IF(C880="","",VLOOKUP(C880,PayScales!B:C,2,0))</f>
        <v/>
      </c>
      <c r="E880" s="40"/>
      <c r="F880" s="82"/>
      <c r="G880" s="41"/>
      <c r="H880" s="41"/>
      <c r="I880" s="41"/>
      <c r="J880" s="42">
        <f t="shared" si="104"/>
        <v>0</v>
      </c>
      <c r="K880" s="42">
        <f t="shared" si="105"/>
        <v>0</v>
      </c>
      <c r="L880" s="42">
        <f t="shared" si="106"/>
        <v>0</v>
      </c>
      <c r="M880" s="43">
        <f t="shared" si="110"/>
        <v>0</v>
      </c>
      <c r="O880" s="95">
        <f t="shared" si="107"/>
        <v>0</v>
      </c>
      <c r="P880" s="95">
        <f t="shared" si="108"/>
        <v>0</v>
      </c>
      <c r="Q880" s="95">
        <f t="shared" si="109"/>
        <v>0</v>
      </c>
      <c r="R880" s="100">
        <f t="shared" si="111"/>
        <v>0</v>
      </c>
    </row>
    <row r="881" spans="1:18" x14ac:dyDescent="0.25">
      <c r="A881" s="30"/>
      <c r="B881" s="30"/>
      <c r="C881" s="60"/>
      <c r="D881" s="66" t="str">
        <f>IF(C881="","",VLOOKUP(C881,PayScales!B:C,2,0))</f>
        <v/>
      </c>
      <c r="E881" s="40"/>
      <c r="F881" s="82"/>
      <c r="G881" s="41"/>
      <c r="H881" s="41"/>
      <c r="I881" s="41"/>
      <c r="J881" s="42">
        <f t="shared" si="104"/>
        <v>0</v>
      </c>
      <c r="K881" s="42">
        <f t="shared" si="105"/>
        <v>0</v>
      </c>
      <c r="L881" s="42">
        <f t="shared" si="106"/>
        <v>0</v>
      </c>
      <c r="M881" s="43">
        <f t="shared" si="110"/>
        <v>0</v>
      </c>
      <c r="O881" s="95">
        <f t="shared" si="107"/>
        <v>0</v>
      </c>
      <c r="P881" s="95">
        <f t="shared" si="108"/>
        <v>0</v>
      </c>
      <c r="Q881" s="95">
        <f t="shared" si="109"/>
        <v>0</v>
      </c>
      <c r="R881" s="100">
        <f t="shared" si="111"/>
        <v>0</v>
      </c>
    </row>
    <row r="882" spans="1:18" x14ac:dyDescent="0.25">
      <c r="A882" s="30"/>
      <c r="B882" s="30"/>
      <c r="C882" s="60"/>
      <c r="D882" s="66" t="str">
        <f>IF(C882="","",VLOOKUP(C882,PayScales!B:C,2,0))</f>
        <v/>
      </c>
      <c r="E882" s="40"/>
      <c r="F882" s="82"/>
      <c r="G882" s="41"/>
      <c r="H882" s="41"/>
      <c r="I882" s="41"/>
      <c r="J882" s="42">
        <f t="shared" si="104"/>
        <v>0</v>
      </c>
      <c r="K882" s="42">
        <f t="shared" si="105"/>
        <v>0</v>
      </c>
      <c r="L882" s="42">
        <f t="shared" si="106"/>
        <v>0</v>
      </c>
      <c r="M882" s="43">
        <f t="shared" si="110"/>
        <v>0</v>
      </c>
      <c r="O882" s="95">
        <f t="shared" si="107"/>
        <v>0</v>
      </c>
      <c r="P882" s="95">
        <f t="shared" si="108"/>
        <v>0</v>
      </c>
      <c r="Q882" s="95">
        <f t="shared" si="109"/>
        <v>0</v>
      </c>
      <c r="R882" s="100">
        <f t="shared" si="111"/>
        <v>0</v>
      </c>
    </row>
    <row r="883" spans="1:18" x14ac:dyDescent="0.25">
      <c r="A883" s="30"/>
      <c r="B883" s="30"/>
      <c r="C883" s="60"/>
      <c r="D883" s="66" t="str">
        <f>IF(C883="","",VLOOKUP(C883,PayScales!B:C,2,0))</f>
        <v/>
      </c>
      <c r="E883" s="40"/>
      <c r="F883" s="82"/>
      <c r="G883" s="41"/>
      <c r="H883" s="41"/>
      <c r="I883" s="41"/>
      <c r="J883" s="42">
        <f t="shared" si="104"/>
        <v>0</v>
      </c>
      <c r="K883" s="42">
        <f t="shared" si="105"/>
        <v>0</v>
      </c>
      <c r="L883" s="42">
        <f t="shared" si="106"/>
        <v>0</v>
      </c>
      <c r="M883" s="43">
        <f t="shared" si="110"/>
        <v>0</v>
      </c>
      <c r="O883" s="95">
        <f t="shared" si="107"/>
        <v>0</v>
      </c>
      <c r="P883" s="95">
        <f t="shared" si="108"/>
        <v>0</v>
      </c>
      <c r="Q883" s="95">
        <f t="shared" si="109"/>
        <v>0</v>
      </c>
      <c r="R883" s="100">
        <f t="shared" si="111"/>
        <v>0</v>
      </c>
    </row>
    <row r="884" spans="1:18" x14ac:dyDescent="0.25">
      <c r="A884" s="30"/>
      <c r="B884" s="30"/>
      <c r="C884" s="60"/>
      <c r="D884" s="66" t="str">
        <f>IF(C884="","",VLOOKUP(C884,PayScales!B:C,2,0))</f>
        <v/>
      </c>
      <c r="E884" s="40"/>
      <c r="F884" s="82"/>
      <c r="G884" s="41"/>
      <c r="H884" s="41"/>
      <c r="I884" s="41"/>
      <c r="J884" s="42">
        <f t="shared" si="104"/>
        <v>0</v>
      </c>
      <c r="K884" s="42">
        <f t="shared" si="105"/>
        <v>0</v>
      </c>
      <c r="L884" s="42">
        <f t="shared" si="106"/>
        <v>0</v>
      </c>
      <c r="M884" s="43">
        <f t="shared" si="110"/>
        <v>0</v>
      </c>
      <c r="O884" s="95">
        <f t="shared" si="107"/>
        <v>0</v>
      </c>
      <c r="P884" s="95">
        <f t="shared" si="108"/>
        <v>0</v>
      </c>
      <c r="Q884" s="95">
        <f t="shared" si="109"/>
        <v>0</v>
      </c>
      <c r="R884" s="100">
        <f t="shared" si="111"/>
        <v>0</v>
      </c>
    </row>
    <row r="885" spans="1:18" x14ac:dyDescent="0.25">
      <c r="A885" s="30"/>
      <c r="B885" s="30"/>
      <c r="C885" s="60"/>
      <c r="D885" s="66" t="str">
        <f>IF(C885="","",VLOOKUP(C885,PayScales!B:C,2,0))</f>
        <v/>
      </c>
      <c r="E885" s="40"/>
      <c r="F885" s="82"/>
      <c r="G885" s="41"/>
      <c r="H885" s="41"/>
      <c r="I885" s="41"/>
      <c r="J885" s="42">
        <f t="shared" si="104"/>
        <v>0</v>
      </c>
      <c r="K885" s="42">
        <f t="shared" si="105"/>
        <v>0</v>
      </c>
      <c r="L885" s="42">
        <f t="shared" si="106"/>
        <v>0</v>
      </c>
      <c r="M885" s="43">
        <f t="shared" si="110"/>
        <v>0</v>
      </c>
      <c r="O885" s="95">
        <f t="shared" si="107"/>
        <v>0</v>
      </c>
      <c r="P885" s="95">
        <f t="shared" si="108"/>
        <v>0</v>
      </c>
      <c r="Q885" s="95">
        <f t="shared" si="109"/>
        <v>0</v>
      </c>
      <c r="R885" s="100">
        <f t="shared" si="111"/>
        <v>0</v>
      </c>
    </row>
    <row r="886" spans="1:18" x14ac:dyDescent="0.25">
      <c r="A886" s="30"/>
      <c r="B886" s="30"/>
      <c r="C886" s="60"/>
      <c r="D886" s="66" t="str">
        <f>IF(C886="","",VLOOKUP(C886,PayScales!B:C,2,0))</f>
        <v/>
      </c>
      <c r="E886" s="40"/>
      <c r="F886" s="82"/>
      <c r="G886" s="41"/>
      <c r="H886" s="41"/>
      <c r="I886" s="41"/>
      <c r="J886" s="42">
        <f t="shared" si="104"/>
        <v>0</v>
      </c>
      <c r="K886" s="42">
        <f t="shared" si="105"/>
        <v>0</v>
      </c>
      <c r="L886" s="42">
        <f t="shared" si="106"/>
        <v>0</v>
      </c>
      <c r="M886" s="43">
        <f t="shared" si="110"/>
        <v>0</v>
      </c>
      <c r="O886" s="95">
        <f t="shared" si="107"/>
        <v>0</v>
      </c>
      <c r="P886" s="95">
        <f t="shared" si="108"/>
        <v>0</v>
      </c>
      <c r="Q886" s="95">
        <f t="shared" si="109"/>
        <v>0</v>
      </c>
      <c r="R886" s="100">
        <f t="shared" si="111"/>
        <v>0</v>
      </c>
    </row>
    <row r="887" spans="1:18" x14ac:dyDescent="0.25">
      <c r="A887" s="30"/>
      <c r="B887" s="30"/>
      <c r="C887" s="60"/>
      <c r="D887" s="66" t="str">
        <f>IF(C887="","",VLOOKUP(C887,PayScales!B:C,2,0))</f>
        <v/>
      </c>
      <c r="E887" s="40"/>
      <c r="F887" s="82"/>
      <c r="G887" s="41"/>
      <c r="H887" s="41"/>
      <c r="I887" s="41"/>
      <c r="J887" s="42">
        <f t="shared" si="104"/>
        <v>0</v>
      </c>
      <c r="K887" s="42">
        <f t="shared" si="105"/>
        <v>0</v>
      </c>
      <c r="L887" s="42">
        <f t="shared" si="106"/>
        <v>0</v>
      </c>
      <c r="M887" s="43">
        <f t="shared" si="110"/>
        <v>0</v>
      </c>
      <c r="O887" s="95">
        <f t="shared" si="107"/>
        <v>0</v>
      </c>
      <c r="P887" s="95">
        <f t="shared" si="108"/>
        <v>0</v>
      </c>
      <c r="Q887" s="95">
        <f t="shared" si="109"/>
        <v>0</v>
      </c>
      <c r="R887" s="100">
        <f t="shared" si="111"/>
        <v>0</v>
      </c>
    </row>
    <row r="888" spans="1:18" x14ac:dyDescent="0.25">
      <c r="A888" s="30"/>
      <c r="B888" s="30"/>
      <c r="C888" s="60"/>
      <c r="D888" s="66" t="str">
        <f>IF(C888="","",VLOOKUP(C888,PayScales!B:C,2,0))</f>
        <v/>
      </c>
      <c r="E888" s="40"/>
      <c r="F888" s="82"/>
      <c r="G888" s="41"/>
      <c r="H888" s="41"/>
      <c r="I888" s="41"/>
      <c r="J888" s="42">
        <f t="shared" si="104"/>
        <v>0</v>
      </c>
      <c r="K888" s="42">
        <f t="shared" si="105"/>
        <v>0</v>
      </c>
      <c r="L888" s="42">
        <f t="shared" si="106"/>
        <v>0</v>
      </c>
      <c r="M888" s="43">
        <f t="shared" si="110"/>
        <v>0</v>
      </c>
      <c r="O888" s="95">
        <f t="shared" si="107"/>
        <v>0</v>
      </c>
      <c r="P888" s="95">
        <f t="shared" si="108"/>
        <v>0</v>
      </c>
      <c r="Q888" s="95">
        <f t="shared" si="109"/>
        <v>0</v>
      </c>
      <c r="R888" s="100">
        <f t="shared" si="111"/>
        <v>0</v>
      </c>
    </row>
    <row r="889" spans="1:18" x14ac:dyDescent="0.25">
      <c r="A889" s="30"/>
      <c r="B889" s="30"/>
      <c r="C889" s="60"/>
      <c r="D889" s="66" t="str">
        <f>IF(C889="","",VLOOKUP(C889,PayScales!B:C,2,0))</f>
        <v/>
      </c>
      <c r="E889" s="40"/>
      <c r="F889" s="82"/>
      <c r="G889" s="41"/>
      <c r="H889" s="41"/>
      <c r="I889" s="41"/>
      <c r="J889" s="42">
        <f t="shared" si="104"/>
        <v>0</v>
      </c>
      <c r="K889" s="42">
        <f t="shared" si="105"/>
        <v>0</v>
      </c>
      <c r="L889" s="42">
        <f t="shared" si="106"/>
        <v>0</v>
      </c>
      <c r="M889" s="43">
        <f t="shared" si="110"/>
        <v>0</v>
      </c>
      <c r="O889" s="95">
        <f t="shared" si="107"/>
        <v>0</v>
      </c>
      <c r="P889" s="95">
        <f t="shared" si="108"/>
        <v>0</v>
      </c>
      <c r="Q889" s="95">
        <f t="shared" si="109"/>
        <v>0</v>
      </c>
      <c r="R889" s="100">
        <f t="shared" si="111"/>
        <v>0</v>
      </c>
    </row>
    <row r="890" spans="1:18" x14ac:dyDescent="0.25">
      <c r="A890" s="30"/>
      <c r="B890" s="30"/>
      <c r="C890" s="60"/>
      <c r="D890" s="66" t="str">
        <f>IF(C890="","",VLOOKUP(C890,PayScales!B:C,2,0))</f>
        <v/>
      </c>
      <c r="E890" s="40"/>
      <c r="F890" s="82"/>
      <c r="G890" s="41"/>
      <c r="H890" s="41"/>
      <c r="I890" s="41"/>
      <c r="J890" s="42">
        <f t="shared" si="104"/>
        <v>0</v>
      </c>
      <c r="K890" s="42">
        <f t="shared" si="105"/>
        <v>0</v>
      </c>
      <c r="L890" s="42">
        <f t="shared" si="106"/>
        <v>0</v>
      </c>
      <c r="M890" s="43">
        <f t="shared" si="110"/>
        <v>0</v>
      </c>
      <c r="O890" s="95">
        <f t="shared" si="107"/>
        <v>0</v>
      </c>
      <c r="P890" s="95">
        <f t="shared" si="108"/>
        <v>0</v>
      </c>
      <c r="Q890" s="95">
        <f t="shared" si="109"/>
        <v>0</v>
      </c>
      <c r="R890" s="100">
        <f t="shared" si="111"/>
        <v>0</v>
      </c>
    </row>
    <row r="891" spans="1:18" x14ac:dyDescent="0.25">
      <c r="A891" s="30"/>
      <c r="B891" s="30"/>
      <c r="C891" s="60"/>
      <c r="D891" s="66" t="str">
        <f>IF(C891="","",VLOOKUP(C891,PayScales!B:C,2,0))</f>
        <v/>
      </c>
      <c r="E891" s="40"/>
      <c r="F891" s="82"/>
      <c r="G891" s="41"/>
      <c r="H891" s="41"/>
      <c r="I891" s="41"/>
      <c r="J891" s="42">
        <f t="shared" si="104"/>
        <v>0</v>
      </c>
      <c r="K891" s="42">
        <f t="shared" si="105"/>
        <v>0</v>
      </c>
      <c r="L891" s="42">
        <f t="shared" si="106"/>
        <v>0</v>
      </c>
      <c r="M891" s="43">
        <f t="shared" si="110"/>
        <v>0</v>
      </c>
      <c r="O891" s="95">
        <f t="shared" si="107"/>
        <v>0</v>
      </c>
      <c r="P891" s="95">
        <f t="shared" si="108"/>
        <v>0</v>
      </c>
      <c r="Q891" s="95">
        <f t="shared" si="109"/>
        <v>0</v>
      </c>
      <c r="R891" s="100">
        <f t="shared" si="111"/>
        <v>0</v>
      </c>
    </row>
    <row r="892" spans="1:18" x14ac:dyDescent="0.25">
      <c r="A892" s="30"/>
      <c r="B892" s="30"/>
      <c r="C892" s="60"/>
      <c r="D892" s="66" t="str">
        <f>IF(C892="","",VLOOKUP(C892,PayScales!B:C,2,0))</f>
        <v/>
      </c>
      <c r="E892" s="40"/>
      <c r="F892" s="82"/>
      <c r="G892" s="41"/>
      <c r="H892" s="41"/>
      <c r="I892" s="41"/>
      <c r="J892" s="42">
        <f t="shared" si="104"/>
        <v>0</v>
      </c>
      <c r="K892" s="42">
        <f t="shared" si="105"/>
        <v>0</v>
      </c>
      <c r="L892" s="42">
        <f t="shared" si="106"/>
        <v>0</v>
      </c>
      <c r="M892" s="43">
        <f t="shared" si="110"/>
        <v>0</v>
      </c>
      <c r="O892" s="95">
        <f t="shared" si="107"/>
        <v>0</v>
      </c>
      <c r="P892" s="95">
        <f t="shared" si="108"/>
        <v>0</v>
      </c>
      <c r="Q892" s="95">
        <f t="shared" si="109"/>
        <v>0</v>
      </c>
      <c r="R892" s="100">
        <f t="shared" si="111"/>
        <v>0</v>
      </c>
    </row>
    <row r="893" spans="1:18" x14ac:dyDescent="0.25">
      <c r="A893" s="30"/>
      <c r="B893" s="30"/>
      <c r="C893" s="60"/>
      <c r="D893" s="66" t="str">
        <f>IF(C893="","",VLOOKUP(C893,PayScales!B:C,2,0))</f>
        <v/>
      </c>
      <c r="E893" s="40"/>
      <c r="F893" s="82"/>
      <c r="G893" s="41"/>
      <c r="H893" s="41"/>
      <c r="I893" s="41"/>
      <c r="J893" s="42">
        <f t="shared" si="104"/>
        <v>0</v>
      </c>
      <c r="K893" s="42">
        <f t="shared" si="105"/>
        <v>0</v>
      </c>
      <c r="L893" s="42">
        <f t="shared" si="106"/>
        <v>0</v>
      </c>
      <c r="M893" s="43">
        <f t="shared" si="110"/>
        <v>0</v>
      </c>
      <c r="O893" s="95">
        <f t="shared" si="107"/>
        <v>0</v>
      </c>
      <c r="P893" s="95">
        <f t="shared" si="108"/>
        <v>0</v>
      </c>
      <c r="Q893" s="95">
        <f t="shared" si="109"/>
        <v>0</v>
      </c>
      <c r="R893" s="100">
        <f t="shared" si="111"/>
        <v>0</v>
      </c>
    </row>
    <row r="894" spans="1:18" x14ac:dyDescent="0.25">
      <c r="A894" s="30"/>
      <c r="B894" s="30"/>
      <c r="C894" s="60"/>
      <c r="D894" s="66" t="str">
        <f>IF(C894="","",VLOOKUP(C894,PayScales!B:C,2,0))</f>
        <v/>
      </c>
      <c r="E894" s="40"/>
      <c r="F894" s="82"/>
      <c r="G894" s="41"/>
      <c r="H894" s="41"/>
      <c r="I894" s="41"/>
      <c r="J894" s="42">
        <f t="shared" si="104"/>
        <v>0</v>
      </c>
      <c r="K894" s="42">
        <f t="shared" si="105"/>
        <v>0</v>
      </c>
      <c r="L894" s="42">
        <f t="shared" si="106"/>
        <v>0</v>
      </c>
      <c r="M894" s="43">
        <f t="shared" si="110"/>
        <v>0</v>
      </c>
      <c r="O894" s="95">
        <f t="shared" si="107"/>
        <v>0</v>
      </c>
      <c r="P894" s="95">
        <f t="shared" si="108"/>
        <v>0</v>
      </c>
      <c r="Q894" s="95">
        <f t="shared" si="109"/>
        <v>0</v>
      </c>
      <c r="R894" s="100">
        <f t="shared" si="111"/>
        <v>0</v>
      </c>
    </row>
    <row r="895" spans="1:18" x14ac:dyDescent="0.25">
      <c r="A895" s="30"/>
      <c r="B895" s="30"/>
      <c r="C895" s="60"/>
      <c r="D895" s="66" t="str">
        <f>IF(C895="","",VLOOKUP(C895,PayScales!B:C,2,0))</f>
        <v/>
      </c>
      <c r="E895" s="40"/>
      <c r="F895" s="82"/>
      <c r="G895" s="41"/>
      <c r="H895" s="41"/>
      <c r="I895" s="41"/>
      <c r="J895" s="42">
        <f t="shared" si="104"/>
        <v>0</v>
      </c>
      <c r="K895" s="42">
        <f t="shared" si="105"/>
        <v>0</v>
      </c>
      <c r="L895" s="42">
        <f t="shared" si="106"/>
        <v>0</v>
      </c>
      <c r="M895" s="43">
        <f t="shared" si="110"/>
        <v>0</v>
      </c>
      <c r="O895" s="95">
        <f t="shared" si="107"/>
        <v>0</v>
      </c>
      <c r="P895" s="95">
        <f t="shared" si="108"/>
        <v>0</v>
      </c>
      <c r="Q895" s="95">
        <f t="shared" si="109"/>
        <v>0</v>
      </c>
      <c r="R895" s="100">
        <f t="shared" si="111"/>
        <v>0</v>
      </c>
    </row>
    <row r="896" spans="1:18" x14ac:dyDescent="0.25">
      <c r="A896" s="30"/>
      <c r="B896" s="30"/>
      <c r="C896" s="60"/>
      <c r="D896" s="66" t="str">
        <f>IF(C896="","",VLOOKUP(C896,PayScales!B:C,2,0))</f>
        <v/>
      </c>
      <c r="E896" s="40"/>
      <c r="F896" s="82"/>
      <c r="G896" s="41"/>
      <c r="H896" s="41"/>
      <c r="I896" s="41"/>
      <c r="J896" s="42">
        <f t="shared" si="104"/>
        <v>0</v>
      </c>
      <c r="K896" s="42">
        <f t="shared" si="105"/>
        <v>0</v>
      </c>
      <c r="L896" s="42">
        <f t="shared" si="106"/>
        <v>0</v>
      </c>
      <c r="M896" s="43">
        <f t="shared" si="110"/>
        <v>0</v>
      </c>
      <c r="O896" s="95">
        <f t="shared" si="107"/>
        <v>0</v>
      </c>
      <c r="P896" s="95">
        <f t="shared" si="108"/>
        <v>0</v>
      </c>
      <c r="Q896" s="95">
        <f t="shared" si="109"/>
        <v>0</v>
      </c>
      <c r="R896" s="100">
        <f t="shared" si="111"/>
        <v>0</v>
      </c>
    </row>
    <row r="897" spans="1:18" x14ac:dyDescent="0.25">
      <c r="A897" s="30"/>
      <c r="B897" s="30"/>
      <c r="C897" s="60"/>
      <c r="D897" s="66" t="str">
        <f>IF(C897="","",VLOOKUP(C897,PayScales!B:C,2,0))</f>
        <v/>
      </c>
      <c r="E897" s="40"/>
      <c r="F897" s="82"/>
      <c r="G897" s="41"/>
      <c r="H897" s="41"/>
      <c r="I897" s="41"/>
      <c r="J897" s="42">
        <f t="shared" si="104"/>
        <v>0</v>
      </c>
      <c r="K897" s="42">
        <f t="shared" si="105"/>
        <v>0</v>
      </c>
      <c r="L897" s="42">
        <f t="shared" si="106"/>
        <v>0</v>
      </c>
      <c r="M897" s="43">
        <f t="shared" si="110"/>
        <v>0</v>
      </c>
      <c r="O897" s="95">
        <f t="shared" si="107"/>
        <v>0</v>
      </c>
      <c r="P897" s="95">
        <f t="shared" si="108"/>
        <v>0</v>
      </c>
      <c r="Q897" s="95">
        <f t="shared" si="109"/>
        <v>0</v>
      </c>
      <c r="R897" s="100">
        <f t="shared" si="111"/>
        <v>0</v>
      </c>
    </row>
    <row r="898" spans="1:18" x14ac:dyDescent="0.25">
      <c r="A898" s="30"/>
      <c r="B898" s="30"/>
      <c r="C898" s="60"/>
      <c r="D898" s="66" t="str">
        <f>IF(C898="","",VLOOKUP(C898,PayScales!B:C,2,0))</f>
        <v/>
      </c>
      <c r="E898" s="40"/>
      <c r="F898" s="82"/>
      <c r="G898" s="41"/>
      <c r="H898" s="41"/>
      <c r="I898" s="41"/>
      <c r="J898" s="42">
        <f t="shared" si="104"/>
        <v>0</v>
      </c>
      <c r="K898" s="42">
        <f t="shared" si="105"/>
        <v>0</v>
      </c>
      <c r="L898" s="42">
        <f t="shared" si="106"/>
        <v>0</v>
      </c>
      <c r="M898" s="43">
        <f t="shared" si="110"/>
        <v>0</v>
      </c>
      <c r="O898" s="95">
        <f t="shared" si="107"/>
        <v>0</v>
      </c>
      <c r="P898" s="95">
        <f t="shared" si="108"/>
        <v>0</v>
      </c>
      <c r="Q898" s="95">
        <f t="shared" si="109"/>
        <v>0</v>
      </c>
      <c r="R898" s="100">
        <f t="shared" si="111"/>
        <v>0</v>
      </c>
    </row>
    <row r="899" spans="1:18" x14ac:dyDescent="0.25">
      <c r="A899" s="30"/>
      <c r="B899" s="30"/>
      <c r="C899" s="60"/>
      <c r="D899" s="66" t="str">
        <f>IF(C899="","",VLOOKUP(C899,PayScales!B:C,2,0))</f>
        <v/>
      </c>
      <c r="E899" s="40"/>
      <c r="F899" s="82"/>
      <c r="G899" s="41"/>
      <c r="H899" s="41"/>
      <c r="I899" s="41"/>
      <c r="J899" s="42">
        <f t="shared" si="104"/>
        <v>0</v>
      </c>
      <c r="K899" s="42">
        <f t="shared" si="105"/>
        <v>0</v>
      </c>
      <c r="L899" s="42">
        <f t="shared" si="106"/>
        <v>0</v>
      </c>
      <c r="M899" s="43">
        <f t="shared" si="110"/>
        <v>0</v>
      </c>
      <c r="O899" s="95">
        <f t="shared" si="107"/>
        <v>0</v>
      </c>
      <c r="P899" s="95">
        <f t="shared" si="108"/>
        <v>0</v>
      </c>
      <c r="Q899" s="95">
        <f t="shared" si="109"/>
        <v>0</v>
      </c>
      <c r="R899" s="100">
        <f t="shared" si="111"/>
        <v>0</v>
      </c>
    </row>
    <row r="900" spans="1:18" x14ac:dyDescent="0.25">
      <c r="A900" s="30"/>
      <c r="B900" s="30"/>
      <c r="C900" s="60"/>
      <c r="D900" s="66" t="str">
        <f>IF(C900="","",VLOOKUP(C900,PayScales!B:C,2,0))</f>
        <v/>
      </c>
      <c r="E900" s="40"/>
      <c r="F900" s="82"/>
      <c r="G900" s="41"/>
      <c r="H900" s="41"/>
      <c r="I900" s="41"/>
      <c r="J900" s="42">
        <f t="shared" ref="J900:J963" si="112">IF(C900="",0,(G900*(VLOOKUP(C900,Rates,5,FALSE)))*(VLOOKUP(F900,Frequency,2,FALSE)))</f>
        <v>0</v>
      </c>
      <c r="K900" s="42">
        <f t="shared" ref="K900:K963" si="113">IF(C900="",0,(H900*(VLOOKUP(C900,Rates,6,FALSE)))*(VLOOKUP(F900,Frequency,2,FALSE)))</f>
        <v>0</v>
      </c>
      <c r="L900" s="42">
        <f t="shared" ref="L900:L963" si="114">IF(C900="",0,(I900*(VLOOKUP(C900,Rates,7,FALSE)))*(VLOOKUP(F900,Frequency,2,FALSE)))</f>
        <v>0</v>
      </c>
      <c r="M900" s="43">
        <f t="shared" si="110"/>
        <v>0</v>
      </c>
      <c r="O900" s="95">
        <f t="shared" ref="O900:O963" si="115">IF($C900="",0,G900*(VLOOKUP($F900,Frequency,2,FALSE)))</f>
        <v>0</v>
      </c>
      <c r="P900" s="95">
        <f t="shared" ref="P900:P963" si="116">IF($C900="",0,H900*(VLOOKUP($F900,Frequency,2,FALSE)))</f>
        <v>0</v>
      </c>
      <c r="Q900" s="95">
        <f t="shared" ref="Q900:Q963" si="117">IF($C900="",0,I900*(VLOOKUP($F900,Frequency,2,FALSE)))</f>
        <v>0</v>
      </c>
      <c r="R900" s="100">
        <f t="shared" si="111"/>
        <v>0</v>
      </c>
    </row>
    <row r="901" spans="1:18" x14ac:dyDescent="0.25">
      <c r="A901" s="30"/>
      <c r="B901" s="30"/>
      <c r="C901" s="60"/>
      <c r="D901" s="66" t="str">
        <f>IF(C901="","",VLOOKUP(C901,PayScales!B:C,2,0))</f>
        <v/>
      </c>
      <c r="E901" s="40"/>
      <c r="F901" s="82"/>
      <c r="G901" s="41"/>
      <c r="H901" s="41"/>
      <c r="I901" s="41"/>
      <c r="J901" s="42">
        <f t="shared" si="112"/>
        <v>0</v>
      </c>
      <c r="K901" s="42">
        <f t="shared" si="113"/>
        <v>0</v>
      </c>
      <c r="L901" s="42">
        <f t="shared" si="114"/>
        <v>0</v>
      </c>
      <c r="M901" s="43">
        <f t="shared" ref="M901:M964" si="118">SUM(J901:L901)</f>
        <v>0</v>
      </c>
      <c r="O901" s="95">
        <f t="shared" si="115"/>
        <v>0</v>
      </c>
      <c r="P901" s="95">
        <f t="shared" si="116"/>
        <v>0</v>
      </c>
      <c r="Q901" s="95">
        <f t="shared" si="117"/>
        <v>0</v>
      </c>
      <c r="R901" s="100">
        <f t="shared" ref="R901:R964" si="119">((O901*7.5)*60)+(P901*60)+Q901</f>
        <v>0</v>
      </c>
    </row>
    <row r="902" spans="1:18" x14ac:dyDescent="0.25">
      <c r="A902" s="30"/>
      <c r="B902" s="30"/>
      <c r="C902" s="60"/>
      <c r="D902" s="66" t="str">
        <f>IF(C902="","",VLOOKUP(C902,PayScales!B:C,2,0))</f>
        <v/>
      </c>
      <c r="E902" s="40"/>
      <c r="F902" s="82"/>
      <c r="G902" s="41"/>
      <c r="H902" s="41"/>
      <c r="I902" s="41"/>
      <c r="J902" s="42">
        <f t="shared" si="112"/>
        <v>0</v>
      </c>
      <c r="K902" s="42">
        <f t="shared" si="113"/>
        <v>0</v>
      </c>
      <c r="L902" s="42">
        <f t="shared" si="114"/>
        <v>0</v>
      </c>
      <c r="M902" s="43">
        <f t="shared" si="118"/>
        <v>0</v>
      </c>
      <c r="O902" s="95">
        <f t="shared" si="115"/>
        <v>0</v>
      </c>
      <c r="P902" s="95">
        <f t="shared" si="116"/>
        <v>0</v>
      </c>
      <c r="Q902" s="95">
        <f t="shared" si="117"/>
        <v>0</v>
      </c>
      <c r="R902" s="100">
        <f t="shared" si="119"/>
        <v>0</v>
      </c>
    </row>
    <row r="903" spans="1:18" x14ac:dyDescent="0.25">
      <c r="A903" s="30"/>
      <c r="B903" s="30"/>
      <c r="C903" s="60"/>
      <c r="D903" s="66" t="str">
        <f>IF(C903="","",VLOOKUP(C903,PayScales!B:C,2,0))</f>
        <v/>
      </c>
      <c r="E903" s="40"/>
      <c r="F903" s="82"/>
      <c r="G903" s="41"/>
      <c r="H903" s="41"/>
      <c r="I903" s="41"/>
      <c r="J903" s="42">
        <f t="shared" si="112"/>
        <v>0</v>
      </c>
      <c r="K903" s="42">
        <f t="shared" si="113"/>
        <v>0</v>
      </c>
      <c r="L903" s="42">
        <f t="shared" si="114"/>
        <v>0</v>
      </c>
      <c r="M903" s="43">
        <f t="shared" si="118"/>
        <v>0</v>
      </c>
      <c r="O903" s="95">
        <f t="shared" si="115"/>
        <v>0</v>
      </c>
      <c r="P903" s="95">
        <f t="shared" si="116"/>
        <v>0</v>
      </c>
      <c r="Q903" s="95">
        <f t="shared" si="117"/>
        <v>0</v>
      </c>
      <c r="R903" s="100">
        <f t="shared" si="119"/>
        <v>0</v>
      </c>
    </row>
    <row r="904" spans="1:18" x14ac:dyDescent="0.25">
      <c r="A904" s="30"/>
      <c r="B904" s="30"/>
      <c r="C904" s="60"/>
      <c r="D904" s="66" t="str">
        <f>IF(C904="","",VLOOKUP(C904,PayScales!B:C,2,0))</f>
        <v/>
      </c>
      <c r="E904" s="40"/>
      <c r="F904" s="82"/>
      <c r="G904" s="41"/>
      <c r="H904" s="41"/>
      <c r="I904" s="41"/>
      <c r="J904" s="42">
        <f t="shared" si="112"/>
        <v>0</v>
      </c>
      <c r="K904" s="42">
        <f t="shared" si="113"/>
        <v>0</v>
      </c>
      <c r="L904" s="42">
        <f t="shared" si="114"/>
        <v>0</v>
      </c>
      <c r="M904" s="43">
        <f t="shared" si="118"/>
        <v>0</v>
      </c>
      <c r="O904" s="95">
        <f t="shared" si="115"/>
        <v>0</v>
      </c>
      <c r="P904" s="95">
        <f t="shared" si="116"/>
        <v>0</v>
      </c>
      <c r="Q904" s="95">
        <f t="shared" si="117"/>
        <v>0</v>
      </c>
      <c r="R904" s="100">
        <f t="shared" si="119"/>
        <v>0</v>
      </c>
    </row>
    <row r="905" spans="1:18" x14ac:dyDescent="0.25">
      <c r="A905" s="30"/>
      <c r="B905" s="30"/>
      <c r="C905" s="60"/>
      <c r="D905" s="66" t="str">
        <f>IF(C905="","",VLOOKUP(C905,PayScales!B:C,2,0))</f>
        <v/>
      </c>
      <c r="E905" s="40"/>
      <c r="F905" s="82"/>
      <c r="G905" s="41"/>
      <c r="H905" s="41"/>
      <c r="I905" s="41"/>
      <c r="J905" s="42">
        <f t="shared" si="112"/>
        <v>0</v>
      </c>
      <c r="K905" s="42">
        <f t="shared" si="113"/>
        <v>0</v>
      </c>
      <c r="L905" s="42">
        <f t="shared" si="114"/>
        <v>0</v>
      </c>
      <c r="M905" s="43">
        <f t="shared" si="118"/>
        <v>0</v>
      </c>
      <c r="O905" s="95">
        <f t="shared" si="115"/>
        <v>0</v>
      </c>
      <c r="P905" s="95">
        <f t="shared" si="116"/>
        <v>0</v>
      </c>
      <c r="Q905" s="95">
        <f t="shared" si="117"/>
        <v>0</v>
      </c>
      <c r="R905" s="100">
        <f t="shared" si="119"/>
        <v>0</v>
      </c>
    </row>
    <row r="906" spans="1:18" x14ac:dyDescent="0.25">
      <c r="A906" s="30"/>
      <c r="B906" s="30"/>
      <c r="C906" s="60"/>
      <c r="D906" s="66" t="str">
        <f>IF(C906="","",VLOOKUP(C906,PayScales!B:C,2,0))</f>
        <v/>
      </c>
      <c r="E906" s="40"/>
      <c r="F906" s="82"/>
      <c r="G906" s="41"/>
      <c r="H906" s="41"/>
      <c r="I906" s="41"/>
      <c r="J906" s="42">
        <f t="shared" si="112"/>
        <v>0</v>
      </c>
      <c r="K906" s="42">
        <f t="shared" si="113"/>
        <v>0</v>
      </c>
      <c r="L906" s="42">
        <f t="shared" si="114"/>
        <v>0</v>
      </c>
      <c r="M906" s="43">
        <f t="shared" si="118"/>
        <v>0</v>
      </c>
      <c r="O906" s="95">
        <f t="shared" si="115"/>
        <v>0</v>
      </c>
      <c r="P906" s="95">
        <f t="shared" si="116"/>
        <v>0</v>
      </c>
      <c r="Q906" s="95">
        <f t="shared" si="117"/>
        <v>0</v>
      </c>
      <c r="R906" s="100">
        <f t="shared" si="119"/>
        <v>0</v>
      </c>
    </row>
    <row r="907" spans="1:18" x14ac:dyDescent="0.25">
      <c r="A907" s="30"/>
      <c r="B907" s="30"/>
      <c r="C907" s="60"/>
      <c r="D907" s="66" t="str">
        <f>IF(C907="","",VLOOKUP(C907,PayScales!B:C,2,0))</f>
        <v/>
      </c>
      <c r="E907" s="40"/>
      <c r="F907" s="82"/>
      <c r="G907" s="41"/>
      <c r="H907" s="41"/>
      <c r="I907" s="41"/>
      <c r="J907" s="42">
        <f t="shared" si="112"/>
        <v>0</v>
      </c>
      <c r="K907" s="42">
        <f t="shared" si="113"/>
        <v>0</v>
      </c>
      <c r="L907" s="42">
        <f t="shared" si="114"/>
        <v>0</v>
      </c>
      <c r="M907" s="43">
        <f t="shared" si="118"/>
        <v>0</v>
      </c>
      <c r="O907" s="95">
        <f t="shared" si="115"/>
        <v>0</v>
      </c>
      <c r="P907" s="95">
        <f t="shared" si="116"/>
        <v>0</v>
      </c>
      <c r="Q907" s="95">
        <f t="shared" si="117"/>
        <v>0</v>
      </c>
      <c r="R907" s="100">
        <f t="shared" si="119"/>
        <v>0</v>
      </c>
    </row>
    <row r="908" spans="1:18" x14ac:dyDescent="0.25">
      <c r="A908" s="30"/>
      <c r="B908" s="30"/>
      <c r="C908" s="60"/>
      <c r="D908" s="66" t="str">
        <f>IF(C908="","",VLOOKUP(C908,PayScales!B:C,2,0))</f>
        <v/>
      </c>
      <c r="E908" s="40"/>
      <c r="F908" s="82"/>
      <c r="G908" s="41"/>
      <c r="H908" s="41"/>
      <c r="I908" s="41"/>
      <c r="J908" s="42">
        <f t="shared" si="112"/>
        <v>0</v>
      </c>
      <c r="K908" s="42">
        <f t="shared" si="113"/>
        <v>0</v>
      </c>
      <c r="L908" s="42">
        <f t="shared" si="114"/>
        <v>0</v>
      </c>
      <c r="M908" s="43">
        <f t="shared" si="118"/>
        <v>0</v>
      </c>
      <c r="O908" s="95">
        <f t="shared" si="115"/>
        <v>0</v>
      </c>
      <c r="P908" s="95">
        <f t="shared" si="116"/>
        <v>0</v>
      </c>
      <c r="Q908" s="95">
        <f t="shared" si="117"/>
        <v>0</v>
      </c>
      <c r="R908" s="100">
        <f t="shared" si="119"/>
        <v>0</v>
      </c>
    </row>
    <row r="909" spans="1:18" x14ac:dyDescent="0.25">
      <c r="A909" s="30"/>
      <c r="B909" s="30"/>
      <c r="C909" s="60"/>
      <c r="D909" s="66" t="str">
        <f>IF(C909="","",VLOOKUP(C909,PayScales!B:C,2,0))</f>
        <v/>
      </c>
      <c r="E909" s="40"/>
      <c r="F909" s="82"/>
      <c r="G909" s="41"/>
      <c r="H909" s="41"/>
      <c r="I909" s="41"/>
      <c r="J909" s="42">
        <f t="shared" si="112"/>
        <v>0</v>
      </c>
      <c r="K909" s="42">
        <f t="shared" si="113"/>
        <v>0</v>
      </c>
      <c r="L909" s="42">
        <f t="shared" si="114"/>
        <v>0</v>
      </c>
      <c r="M909" s="43">
        <f t="shared" si="118"/>
        <v>0</v>
      </c>
      <c r="O909" s="95">
        <f t="shared" si="115"/>
        <v>0</v>
      </c>
      <c r="P909" s="95">
        <f t="shared" si="116"/>
        <v>0</v>
      </c>
      <c r="Q909" s="95">
        <f t="shared" si="117"/>
        <v>0</v>
      </c>
      <c r="R909" s="100">
        <f t="shared" si="119"/>
        <v>0</v>
      </c>
    </row>
    <row r="910" spans="1:18" x14ac:dyDescent="0.25">
      <c r="A910" s="30"/>
      <c r="B910" s="30"/>
      <c r="C910" s="60"/>
      <c r="D910" s="66" t="str">
        <f>IF(C910="","",VLOOKUP(C910,PayScales!B:C,2,0))</f>
        <v/>
      </c>
      <c r="E910" s="40"/>
      <c r="F910" s="82"/>
      <c r="G910" s="41"/>
      <c r="H910" s="41"/>
      <c r="I910" s="41"/>
      <c r="J910" s="42">
        <f t="shared" si="112"/>
        <v>0</v>
      </c>
      <c r="K910" s="42">
        <f t="shared" si="113"/>
        <v>0</v>
      </c>
      <c r="L910" s="42">
        <f t="shared" si="114"/>
        <v>0</v>
      </c>
      <c r="M910" s="43">
        <f t="shared" si="118"/>
        <v>0</v>
      </c>
      <c r="O910" s="95">
        <f t="shared" si="115"/>
        <v>0</v>
      </c>
      <c r="P910" s="95">
        <f t="shared" si="116"/>
        <v>0</v>
      </c>
      <c r="Q910" s="95">
        <f t="shared" si="117"/>
        <v>0</v>
      </c>
      <c r="R910" s="100">
        <f t="shared" si="119"/>
        <v>0</v>
      </c>
    </row>
    <row r="911" spans="1:18" x14ac:dyDescent="0.25">
      <c r="A911" s="30"/>
      <c r="B911" s="30"/>
      <c r="C911" s="60"/>
      <c r="D911" s="66" t="str">
        <f>IF(C911="","",VLOOKUP(C911,PayScales!B:C,2,0))</f>
        <v/>
      </c>
      <c r="E911" s="40"/>
      <c r="F911" s="82"/>
      <c r="G911" s="41"/>
      <c r="H911" s="41"/>
      <c r="I911" s="41"/>
      <c r="J911" s="42">
        <f t="shared" si="112"/>
        <v>0</v>
      </c>
      <c r="K911" s="42">
        <f t="shared" si="113"/>
        <v>0</v>
      </c>
      <c r="L911" s="42">
        <f t="shared" si="114"/>
        <v>0</v>
      </c>
      <c r="M911" s="43">
        <f t="shared" si="118"/>
        <v>0</v>
      </c>
      <c r="O911" s="95">
        <f t="shared" si="115"/>
        <v>0</v>
      </c>
      <c r="P911" s="95">
        <f t="shared" si="116"/>
        <v>0</v>
      </c>
      <c r="Q911" s="95">
        <f t="shared" si="117"/>
        <v>0</v>
      </c>
      <c r="R911" s="100">
        <f t="shared" si="119"/>
        <v>0</v>
      </c>
    </row>
    <row r="912" spans="1:18" x14ac:dyDescent="0.25">
      <c r="A912" s="30"/>
      <c r="B912" s="30"/>
      <c r="C912" s="60"/>
      <c r="D912" s="66" t="str">
        <f>IF(C912="","",VLOOKUP(C912,PayScales!B:C,2,0))</f>
        <v/>
      </c>
      <c r="E912" s="40"/>
      <c r="F912" s="82"/>
      <c r="G912" s="41"/>
      <c r="H912" s="41"/>
      <c r="I912" s="41"/>
      <c r="J912" s="42">
        <f t="shared" si="112"/>
        <v>0</v>
      </c>
      <c r="K912" s="42">
        <f t="shared" si="113"/>
        <v>0</v>
      </c>
      <c r="L912" s="42">
        <f t="shared" si="114"/>
        <v>0</v>
      </c>
      <c r="M912" s="43">
        <f t="shared" si="118"/>
        <v>0</v>
      </c>
      <c r="O912" s="95">
        <f t="shared" si="115"/>
        <v>0</v>
      </c>
      <c r="P912" s="95">
        <f t="shared" si="116"/>
        <v>0</v>
      </c>
      <c r="Q912" s="95">
        <f t="shared" si="117"/>
        <v>0</v>
      </c>
      <c r="R912" s="100">
        <f t="shared" si="119"/>
        <v>0</v>
      </c>
    </row>
    <row r="913" spans="1:18" x14ac:dyDescent="0.25">
      <c r="A913" s="30"/>
      <c r="B913" s="30"/>
      <c r="C913" s="60"/>
      <c r="D913" s="66" t="str">
        <f>IF(C913="","",VLOOKUP(C913,PayScales!B:C,2,0))</f>
        <v/>
      </c>
      <c r="E913" s="40"/>
      <c r="F913" s="82"/>
      <c r="G913" s="41"/>
      <c r="H913" s="41"/>
      <c r="I913" s="41"/>
      <c r="J913" s="42">
        <f t="shared" si="112"/>
        <v>0</v>
      </c>
      <c r="K913" s="42">
        <f t="shared" si="113"/>
        <v>0</v>
      </c>
      <c r="L913" s="42">
        <f t="shared" si="114"/>
        <v>0</v>
      </c>
      <c r="M913" s="43">
        <f t="shared" si="118"/>
        <v>0</v>
      </c>
      <c r="O913" s="95">
        <f t="shared" si="115"/>
        <v>0</v>
      </c>
      <c r="P913" s="95">
        <f t="shared" si="116"/>
        <v>0</v>
      </c>
      <c r="Q913" s="95">
        <f t="shared" si="117"/>
        <v>0</v>
      </c>
      <c r="R913" s="100">
        <f t="shared" si="119"/>
        <v>0</v>
      </c>
    </row>
    <row r="914" spans="1:18" x14ac:dyDescent="0.25">
      <c r="A914" s="30"/>
      <c r="B914" s="30"/>
      <c r="C914" s="60"/>
      <c r="D914" s="66" t="str">
        <f>IF(C914="","",VLOOKUP(C914,PayScales!B:C,2,0))</f>
        <v/>
      </c>
      <c r="E914" s="40"/>
      <c r="F914" s="82"/>
      <c r="G914" s="41"/>
      <c r="H914" s="41"/>
      <c r="I914" s="41"/>
      <c r="J914" s="42">
        <f t="shared" si="112"/>
        <v>0</v>
      </c>
      <c r="K914" s="42">
        <f t="shared" si="113"/>
        <v>0</v>
      </c>
      <c r="L914" s="42">
        <f t="shared" si="114"/>
        <v>0</v>
      </c>
      <c r="M914" s="43">
        <f t="shared" si="118"/>
        <v>0</v>
      </c>
      <c r="O914" s="95">
        <f t="shared" si="115"/>
        <v>0</v>
      </c>
      <c r="P914" s="95">
        <f t="shared" si="116"/>
        <v>0</v>
      </c>
      <c r="Q914" s="95">
        <f t="shared" si="117"/>
        <v>0</v>
      </c>
      <c r="R914" s="100">
        <f t="shared" si="119"/>
        <v>0</v>
      </c>
    </row>
    <row r="915" spans="1:18" x14ac:dyDescent="0.25">
      <c r="A915" s="30"/>
      <c r="B915" s="30"/>
      <c r="C915" s="60"/>
      <c r="D915" s="66" t="str">
        <f>IF(C915="","",VLOOKUP(C915,PayScales!B:C,2,0))</f>
        <v/>
      </c>
      <c r="E915" s="40"/>
      <c r="F915" s="82"/>
      <c r="G915" s="41"/>
      <c r="H915" s="41"/>
      <c r="I915" s="41"/>
      <c r="J915" s="42">
        <f t="shared" si="112"/>
        <v>0</v>
      </c>
      <c r="K915" s="42">
        <f t="shared" si="113"/>
        <v>0</v>
      </c>
      <c r="L915" s="42">
        <f t="shared" si="114"/>
        <v>0</v>
      </c>
      <c r="M915" s="43">
        <f t="shared" si="118"/>
        <v>0</v>
      </c>
      <c r="O915" s="95">
        <f t="shared" si="115"/>
        <v>0</v>
      </c>
      <c r="P915" s="95">
        <f t="shared" si="116"/>
        <v>0</v>
      </c>
      <c r="Q915" s="95">
        <f t="shared" si="117"/>
        <v>0</v>
      </c>
      <c r="R915" s="100">
        <f t="shared" si="119"/>
        <v>0</v>
      </c>
    </row>
    <row r="916" spans="1:18" x14ac:dyDescent="0.25">
      <c r="A916" s="30"/>
      <c r="B916" s="30"/>
      <c r="C916" s="60"/>
      <c r="D916" s="66" t="str">
        <f>IF(C916="","",VLOOKUP(C916,PayScales!B:C,2,0))</f>
        <v/>
      </c>
      <c r="E916" s="40"/>
      <c r="F916" s="82"/>
      <c r="G916" s="41"/>
      <c r="H916" s="41"/>
      <c r="I916" s="41"/>
      <c r="J916" s="42">
        <f t="shared" si="112"/>
        <v>0</v>
      </c>
      <c r="K916" s="42">
        <f t="shared" si="113"/>
        <v>0</v>
      </c>
      <c r="L916" s="42">
        <f t="shared" si="114"/>
        <v>0</v>
      </c>
      <c r="M916" s="43">
        <f t="shared" si="118"/>
        <v>0</v>
      </c>
      <c r="O916" s="95">
        <f t="shared" si="115"/>
        <v>0</v>
      </c>
      <c r="P916" s="95">
        <f t="shared" si="116"/>
        <v>0</v>
      </c>
      <c r="Q916" s="95">
        <f t="shared" si="117"/>
        <v>0</v>
      </c>
      <c r="R916" s="100">
        <f t="shared" si="119"/>
        <v>0</v>
      </c>
    </row>
    <row r="917" spans="1:18" x14ac:dyDescent="0.25">
      <c r="A917" s="30"/>
      <c r="B917" s="30"/>
      <c r="C917" s="60"/>
      <c r="D917" s="66" t="str">
        <f>IF(C917="","",VLOOKUP(C917,PayScales!B:C,2,0))</f>
        <v/>
      </c>
      <c r="E917" s="40"/>
      <c r="F917" s="82"/>
      <c r="G917" s="41"/>
      <c r="H917" s="41"/>
      <c r="I917" s="41"/>
      <c r="J917" s="42">
        <f t="shared" si="112"/>
        <v>0</v>
      </c>
      <c r="K917" s="42">
        <f t="shared" si="113"/>
        <v>0</v>
      </c>
      <c r="L917" s="42">
        <f t="shared" si="114"/>
        <v>0</v>
      </c>
      <c r="M917" s="43">
        <f t="shared" si="118"/>
        <v>0</v>
      </c>
      <c r="O917" s="95">
        <f t="shared" si="115"/>
        <v>0</v>
      </c>
      <c r="P917" s="95">
        <f t="shared" si="116"/>
        <v>0</v>
      </c>
      <c r="Q917" s="95">
        <f t="shared" si="117"/>
        <v>0</v>
      </c>
      <c r="R917" s="100">
        <f t="shared" si="119"/>
        <v>0</v>
      </c>
    </row>
    <row r="918" spans="1:18" x14ac:dyDescent="0.25">
      <c r="A918" s="30"/>
      <c r="B918" s="30"/>
      <c r="C918" s="60"/>
      <c r="D918" s="66" t="str">
        <f>IF(C918="","",VLOOKUP(C918,PayScales!B:C,2,0))</f>
        <v/>
      </c>
      <c r="E918" s="40"/>
      <c r="F918" s="82"/>
      <c r="G918" s="41"/>
      <c r="H918" s="41"/>
      <c r="I918" s="41"/>
      <c r="J918" s="42">
        <f t="shared" si="112"/>
        <v>0</v>
      </c>
      <c r="K918" s="42">
        <f t="shared" si="113"/>
        <v>0</v>
      </c>
      <c r="L918" s="42">
        <f t="shared" si="114"/>
        <v>0</v>
      </c>
      <c r="M918" s="43">
        <f t="shared" si="118"/>
        <v>0</v>
      </c>
      <c r="O918" s="95">
        <f t="shared" si="115"/>
        <v>0</v>
      </c>
      <c r="P918" s="95">
        <f t="shared" si="116"/>
        <v>0</v>
      </c>
      <c r="Q918" s="95">
        <f t="shared" si="117"/>
        <v>0</v>
      </c>
      <c r="R918" s="100">
        <f t="shared" si="119"/>
        <v>0</v>
      </c>
    </row>
    <row r="919" spans="1:18" x14ac:dyDescent="0.25">
      <c r="A919" s="30"/>
      <c r="B919" s="30"/>
      <c r="C919" s="60"/>
      <c r="D919" s="66" t="str">
        <f>IF(C919="","",VLOOKUP(C919,PayScales!B:C,2,0))</f>
        <v/>
      </c>
      <c r="E919" s="40"/>
      <c r="F919" s="82"/>
      <c r="G919" s="41"/>
      <c r="H919" s="41"/>
      <c r="I919" s="41"/>
      <c r="J919" s="42">
        <f t="shared" si="112"/>
        <v>0</v>
      </c>
      <c r="K919" s="42">
        <f t="shared" si="113"/>
        <v>0</v>
      </c>
      <c r="L919" s="42">
        <f t="shared" si="114"/>
        <v>0</v>
      </c>
      <c r="M919" s="43">
        <f t="shared" si="118"/>
        <v>0</v>
      </c>
      <c r="O919" s="95">
        <f t="shared" si="115"/>
        <v>0</v>
      </c>
      <c r="P919" s="95">
        <f t="shared" si="116"/>
        <v>0</v>
      </c>
      <c r="Q919" s="95">
        <f t="shared" si="117"/>
        <v>0</v>
      </c>
      <c r="R919" s="100">
        <f t="shared" si="119"/>
        <v>0</v>
      </c>
    </row>
    <row r="920" spans="1:18" x14ac:dyDescent="0.25">
      <c r="A920" s="30"/>
      <c r="B920" s="30"/>
      <c r="C920" s="60"/>
      <c r="D920" s="66" t="str">
        <f>IF(C920="","",VLOOKUP(C920,PayScales!B:C,2,0))</f>
        <v/>
      </c>
      <c r="E920" s="40"/>
      <c r="F920" s="82"/>
      <c r="G920" s="41"/>
      <c r="H920" s="41"/>
      <c r="I920" s="41"/>
      <c r="J920" s="42">
        <f t="shared" si="112"/>
        <v>0</v>
      </c>
      <c r="K920" s="42">
        <f t="shared" si="113"/>
        <v>0</v>
      </c>
      <c r="L920" s="42">
        <f t="shared" si="114"/>
        <v>0</v>
      </c>
      <c r="M920" s="43">
        <f t="shared" si="118"/>
        <v>0</v>
      </c>
      <c r="O920" s="95">
        <f t="shared" si="115"/>
        <v>0</v>
      </c>
      <c r="P920" s="95">
        <f t="shared" si="116"/>
        <v>0</v>
      </c>
      <c r="Q920" s="95">
        <f t="shared" si="117"/>
        <v>0</v>
      </c>
      <c r="R920" s="100">
        <f t="shared" si="119"/>
        <v>0</v>
      </c>
    </row>
    <row r="921" spans="1:18" x14ac:dyDescent="0.25">
      <c r="A921" s="30"/>
      <c r="B921" s="30"/>
      <c r="C921" s="60"/>
      <c r="D921" s="66" t="str">
        <f>IF(C921="","",VLOOKUP(C921,PayScales!B:C,2,0))</f>
        <v/>
      </c>
      <c r="E921" s="40"/>
      <c r="F921" s="82"/>
      <c r="G921" s="41"/>
      <c r="H921" s="41"/>
      <c r="I921" s="41"/>
      <c r="J921" s="42">
        <f t="shared" si="112"/>
        <v>0</v>
      </c>
      <c r="K921" s="42">
        <f t="shared" si="113"/>
        <v>0</v>
      </c>
      <c r="L921" s="42">
        <f t="shared" si="114"/>
        <v>0</v>
      </c>
      <c r="M921" s="43">
        <f t="shared" si="118"/>
        <v>0</v>
      </c>
      <c r="O921" s="95">
        <f t="shared" si="115"/>
        <v>0</v>
      </c>
      <c r="P921" s="95">
        <f t="shared" si="116"/>
        <v>0</v>
      </c>
      <c r="Q921" s="95">
        <f t="shared" si="117"/>
        <v>0</v>
      </c>
      <c r="R921" s="100">
        <f t="shared" si="119"/>
        <v>0</v>
      </c>
    </row>
    <row r="922" spans="1:18" x14ac:dyDescent="0.25">
      <c r="A922" s="30"/>
      <c r="B922" s="30"/>
      <c r="C922" s="60"/>
      <c r="D922" s="66" t="str">
        <f>IF(C922="","",VLOOKUP(C922,PayScales!B:C,2,0))</f>
        <v/>
      </c>
      <c r="E922" s="40"/>
      <c r="F922" s="82"/>
      <c r="G922" s="41"/>
      <c r="H922" s="41"/>
      <c r="I922" s="41"/>
      <c r="J922" s="42">
        <f t="shared" si="112"/>
        <v>0</v>
      </c>
      <c r="K922" s="42">
        <f t="shared" si="113"/>
        <v>0</v>
      </c>
      <c r="L922" s="42">
        <f t="shared" si="114"/>
        <v>0</v>
      </c>
      <c r="M922" s="43">
        <f t="shared" si="118"/>
        <v>0</v>
      </c>
      <c r="O922" s="95">
        <f t="shared" si="115"/>
        <v>0</v>
      </c>
      <c r="P922" s="95">
        <f t="shared" si="116"/>
        <v>0</v>
      </c>
      <c r="Q922" s="95">
        <f t="shared" si="117"/>
        <v>0</v>
      </c>
      <c r="R922" s="100">
        <f t="shared" si="119"/>
        <v>0</v>
      </c>
    </row>
    <row r="923" spans="1:18" x14ac:dyDescent="0.25">
      <c r="A923" s="30"/>
      <c r="B923" s="30"/>
      <c r="C923" s="60"/>
      <c r="D923" s="66" t="str">
        <f>IF(C923="","",VLOOKUP(C923,PayScales!B:C,2,0))</f>
        <v/>
      </c>
      <c r="E923" s="40"/>
      <c r="F923" s="82"/>
      <c r="G923" s="41"/>
      <c r="H923" s="41"/>
      <c r="I923" s="41"/>
      <c r="J923" s="42">
        <f t="shared" si="112"/>
        <v>0</v>
      </c>
      <c r="K923" s="42">
        <f t="shared" si="113"/>
        <v>0</v>
      </c>
      <c r="L923" s="42">
        <f t="shared" si="114"/>
        <v>0</v>
      </c>
      <c r="M923" s="43">
        <f t="shared" si="118"/>
        <v>0</v>
      </c>
      <c r="O923" s="95">
        <f t="shared" si="115"/>
        <v>0</v>
      </c>
      <c r="P923" s="95">
        <f t="shared" si="116"/>
        <v>0</v>
      </c>
      <c r="Q923" s="95">
        <f t="shared" si="117"/>
        <v>0</v>
      </c>
      <c r="R923" s="100">
        <f t="shared" si="119"/>
        <v>0</v>
      </c>
    </row>
    <row r="924" spans="1:18" x14ac:dyDescent="0.25">
      <c r="A924" s="30"/>
      <c r="B924" s="30"/>
      <c r="C924" s="60"/>
      <c r="D924" s="66" t="str">
        <f>IF(C924="","",VLOOKUP(C924,PayScales!B:C,2,0))</f>
        <v/>
      </c>
      <c r="E924" s="40"/>
      <c r="F924" s="82"/>
      <c r="G924" s="41"/>
      <c r="H924" s="41"/>
      <c r="I924" s="41"/>
      <c r="J924" s="42">
        <f t="shared" si="112"/>
        <v>0</v>
      </c>
      <c r="K924" s="42">
        <f t="shared" si="113"/>
        <v>0</v>
      </c>
      <c r="L924" s="42">
        <f t="shared" si="114"/>
        <v>0</v>
      </c>
      <c r="M924" s="43">
        <f t="shared" si="118"/>
        <v>0</v>
      </c>
      <c r="O924" s="95">
        <f t="shared" si="115"/>
        <v>0</v>
      </c>
      <c r="P924" s="95">
        <f t="shared" si="116"/>
        <v>0</v>
      </c>
      <c r="Q924" s="95">
        <f t="shared" si="117"/>
        <v>0</v>
      </c>
      <c r="R924" s="100">
        <f t="shared" si="119"/>
        <v>0</v>
      </c>
    </row>
    <row r="925" spans="1:18" x14ac:dyDescent="0.25">
      <c r="A925" s="30"/>
      <c r="B925" s="30"/>
      <c r="C925" s="60"/>
      <c r="D925" s="66" t="str">
        <f>IF(C925="","",VLOOKUP(C925,PayScales!B:C,2,0))</f>
        <v/>
      </c>
      <c r="E925" s="40"/>
      <c r="F925" s="82"/>
      <c r="G925" s="41"/>
      <c r="H925" s="41"/>
      <c r="I925" s="41"/>
      <c r="J925" s="42">
        <f t="shared" si="112"/>
        <v>0</v>
      </c>
      <c r="K925" s="42">
        <f t="shared" si="113"/>
        <v>0</v>
      </c>
      <c r="L925" s="42">
        <f t="shared" si="114"/>
        <v>0</v>
      </c>
      <c r="M925" s="43">
        <f t="shared" si="118"/>
        <v>0</v>
      </c>
      <c r="O925" s="95">
        <f t="shared" si="115"/>
        <v>0</v>
      </c>
      <c r="P925" s="95">
        <f t="shared" si="116"/>
        <v>0</v>
      </c>
      <c r="Q925" s="95">
        <f t="shared" si="117"/>
        <v>0</v>
      </c>
      <c r="R925" s="100">
        <f t="shared" si="119"/>
        <v>0</v>
      </c>
    </row>
    <row r="926" spans="1:18" x14ac:dyDescent="0.25">
      <c r="A926" s="30"/>
      <c r="B926" s="30"/>
      <c r="C926" s="60"/>
      <c r="D926" s="66" t="str">
        <f>IF(C926="","",VLOOKUP(C926,PayScales!B:C,2,0))</f>
        <v/>
      </c>
      <c r="E926" s="40"/>
      <c r="F926" s="82"/>
      <c r="G926" s="41"/>
      <c r="H926" s="41"/>
      <c r="I926" s="41"/>
      <c r="J926" s="42">
        <f t="shared" si="112"/>
        <v>0</v>
      </c>
      <c r="K926" s="42">
        <f t="shared" si="113"/>
        <v>0</v>
      </c>
      <c r="L926" s="42">
        <f t="shared" si="114"/>
        <v>0</v>
      </c>
      <c r="M926" s="43">
        <f t="shared" si="118"/>
        <v>0</v>
      </c>
      <c r="O926" s="95">
        <f t="shared" si="115"/>
        <v>0</v>
      </c>
      <c r="P926" s="95">
        <f t="shared" si="116"/>
        <v>0</v>
      </c>
      <c r="Q926" s="95">
        <f t="shared" si="117"/>
        <v>0</v>
      </c>
      <c r="R926" s="100">
        <f t="shared" si="119"/>
        <v>0</v>
      </c>
    </row>
    <row r="927" spans="1:18" x14ac:dyDescent="0.25">
      <c r="A927" s="30"/>
      <c r="B927" s="30"/>
      <c r="C927" s="60"/>
      <c r="D927" s="66" t="str">
        <f>IF(C927="","",VLOOKUP(C927,PayScales!B:C,2,0))</f>
        <v/>
      </c>
      <c r="E927" s="40"/>
      <c r="F927" s="82"/>
      <c r="G927" s="41"/>
      <c r="H927" s="41"/>
      <c r="I927" s="41"/>
      <c r="J927" s="42">
        <f t="shared" si="112"/>
        <v>0</v>
      </c>
      <c r="K927" s="42">
        <f t="shared" si="113"/>
        <v>0</v>
      </c>
      <c r="L927" s="42">
        <f t="shared" si="114"/>
        <v>0</v>
      </c>
      <c r="M927" s="43">
        <f t="shared" si="118"/>
        <v>0</v>
      </c>
      <c r="O927" s="95">
        <f t="shared" si="115"/>
        <v>0</v>
      </c>
      <c r="P927" s="95">
        <f t="shared" si="116"/>
        <v>0</v>
      </c>
      <c r="Q927" s="95">
        <f t="shared" si="117"/>
        <v>0</v>
      </c>
      <c r="R927" s="100">
        <f t="shared" si="119"/>
        <v>0</v>
      </c>
    </row>
    <row r="928" spans="1:18" x14ac:dyDescent="0.25">
      <c r="A928" s="30"/>
      <c r="B928" s="30"/>
      <c r="C928" s="60"/>
      <c r="D928" s="66" t="str">
        <f>IF(C928="","",VLOOKUP(C928,PayScales!B:C,2,0))</f>
        <v/>
      </c>
      <c r="E928" s="40"/>
      <c r="F928" s="82"/>
      <c r="G928" s="41"/>
      <c r="H928" s="41"/>
      <c r="I928" s="41"/>
      <c r="J928" s="42">
        <f t="shared" si="112"/>
        <v>0</v>
      </c>
      <c r="K928" s="42">
        <f t="shared" si="113"/>
        <v>0</v>
      </c>
      <c r="L928" s="42">
        <f t="shared" si="114"/>
        <v>0</v>
      </c>
      <c r="M928" s="43">
        <f t="shared" si="118"/>
        <v>0</v>
      </c>
      <c r="O928" s="95">
        <f t="shared" si="115"/>
        <v>0</v>
      </c>
      <c r="P928" s="95">
        <f t="shared" si="116"/>
        <v>0</v>
      </c>
      <c r="Q928" s="95">
        <f t="shared" si="117"/>
        <v>0</v>
      </c>
      <c r="R928" s="100">
        <f t="shared" si="119"/>
        <v>0</v>
      </c>
    </row>
    <row r="929" spans="1:18" x14ac:dyDescent="0.25">
      <c r="A929" s="30"/>
      <c r="B929" s="30"/>
      <c r="C929" s="60"/>
      <c r="D929" s="66" t="str">
        <f>IF(C929="","",VLOOKUP(C929,PayScales!B:C,2,0))</f>
        <v/>
      </c>
      <c r="E929" s="40"/>
      <c r="F929" s="82"/>
      <c r="G929" s="41"/>
      <c r="H929" s="41"/>
      <c r="I929" s="41"/>
      <c r="J929" s="42">
        <f t="shared" si="112"/>
        <v>0</v>
      </c>
      <c r="K929" s="42">
        <f t="shared" si="113"/>
        <v>0</v>
      </c>
      <c r="L929" s="42">
        <f t="shared" si="114"/>
        <v>0</v>
      </c>
      <c r="M929" s="43">
        <f t="shared" si="118"/>
        <v>0</v>
      </c>
      <c r="O929" s="95">
        <f t="shared" si="115"/>
        <v>0</v>
      </c>
      <c r="P929" s="95">
        <f t="shared" si="116"/>
        <v>0</v>
      </c>
      <c r="Q929" s="95">
        <f t="shared" si="117"/>
        <v>0</v>
      </c>
      <c r="R929" s="100">
        <f t="shared" si="119"/>
        <v>0</v>
      </c>
    </row>
    <row r="930" spans="1:18" x14ac:dyDescent="0.25">
      <c r="A930" s="30"/>
      <c r="B930" s="30"/>
      <c r="C930" s="60"/>
      <c r="D930" s="66" t="str">
        <f>IF(C930="","",VLOOKUP(C930,PayScales!B:C,2,0))</f>
        <v/>
      </c>
      <c r="E930" s="40"/>
      <c r="F930" s="82"/>
      <c r="G930" s="41"/>
      <c r="H930" s="41"/>
      <c r="I930" s="41"/>
      <c r="J930" s="42">
        <f t="shared" si="112"/>
        <v>0</v>
      </c>
      <c r="K930" s="42">
        <f t="shared" si="113"/>
        <v>0</v>
      </c>
      <c r="L930" s="42">
        <f t="shared" si="114"/>
        <v>0</v>
      </c>
      <c r="M930" s="43">
        <f t="shared" si="118"/>
        <v>0</v>
      </c>
      <c r="O930" s="95">
        <f t="shared" si="115"/>
        <v>0</v>
      </c>
      <c r="P930" s="95">
        <f t="shared" si="116"/>
        <v>0</v>
      </c>
      <c r="Q930" s="95">
        <f t="shared" si="117"/>
        <v>0</v>
      </c>
      <c r="R930" s="100">
        <f t="shared" si="119"/>
        <v>0</v>
      </c>
    </row>
    <row r="931" spans="1:18" x14ac:dyDescent="0.25">
      <c r="A931" s="30"/>
      <c r="B931" s="30"/>
      <c r="C931" s="60"/>
      <c r="D931" s="66" t="str">
        <f>IF(C931="","",VLOOKUP(C931,PayScales!B:C,2,0))</f>
        <v/>
      </c>
      <c r="E931" s="40"/>
      <c r="F931" s="82"/>
      <c r="G931" s="41"/>
      <c r="H931" s="41"/>
      <c r="I931" s="41"/>
      <c r="J931" s="42">
        <f t="shared" si="112"/>
        <v>0</v>
      </c>
      <c r="K931" s="42">
        <f t="shared" si="113"/>
        <v>0</v>
      </c>
      <c r="L931" s="42">
        <f t="shared" si="114"/>
        <v>0</v>
      </c>
      <c r="M931" s="43">
        <f t="shared" si="118"/>
        <v>0</v>
      </c>
      <c r="O931" s="95">
        <f t="shared" si="115"/>
        <v>0</v>
      </c>
      <c r="P931" s="95">
        <f t="shared" si="116"/>
        <v>0</v>
      </c>
      <c r="Q931" s="95">
        <f t="shared" si="117"/>
        <v>0</v>
      </c>
      <c r="R931" s="100">
        <f t="shared" si="119"/>
        <v>0</v>
      </c>
    </row>
    <row r="932" spans="1:18" x14ac:dyDescent="0.25">
      <c r="A932" s="30"/>
      <c r="B932" s="30"/>
      <c r="C932" s="60"/>
      <c r="D932" s="66" t="str">
        <f>IF(C932="","",VLOOKUP(C932,PayScales!B:C,2,0))</f>
        <v/>
      </c>
      <c r="E932" s="40"/>
      <c r="F932" s="82"/>
      <c r="G932" s="41"/>
      <c r="H932" s="41"/>
      <c r="I932" s="41"/>
      <c r="J932" s="42">
        <f t="shared" si="112"/>
        <v>0</v>
      </c>
      <c r="K932" s="42">
        <f t="shared" si="113"/>
        <v>0</v>
      </c>
      <c r="L932" s="42">
        <f t="shared" si="114"/>
        <v>0</v>
      </c>
      <c r="M932" s="43">
        <f t="shared" si="118"/>
        <v>0</v>
      </c>
      <c r="O932" s="95">
        <f t="shared" si="115"/>
        <v>0</v>
      </c>
      <c r="P932" s="95">
        <f t="shared" si="116"/>
        <v>0</v>
      </c>
      <c r="Q932" s="95">
        <f t="shared" si="117"/>
        <v>0</v>
      </c>
      <c r="R932" s="100">
        <f t="shared" si="119"/>
        <v>0</v>
      </c>
    </row>
    <row r="933" spans="1:18" x14ac:dyDescent="0.25">
      <c r="A933" s="30"/>
      <c r="B933" s="30"/>
      <c r="C933" s="60"/>
      <c r="D933" s="66" t="str">
        <f>IF(C933="","",VLOOKUP(C933,PayScales!B:C,2,0))</f>
        <v/>
      </c>
      <c r="E933" s="40"/>
      <c r="F933" s="82"/>
      <c r="G933" s="41"/>
      <c r="H933" s="41"/>
      <c r="I933" s="41"/>
      <c r="J933" s="42">
        <f t="shared" si="112"/>
        <v>0</v>
      </c>
      <c r="K933" s="42">
        <f t="shared" si="113"/>
        <v>0</v>
      </c>
      <c r="L933" s="42">
        <f t="shared" si="114"/>
        <v>0</v>
      </c>
      <c r="M933" s="43">
        <f t="shared" si="118"/>
        <v>0</v>
      </c>
      <c r="O933" s="95">
        <f t="shared" si="115"/>
        <v>0</v>
      </c>
      <c r="P933" s="95">
        <f t="shared" si="116"/>
        <v>0</v>
      </c>
      <c r="Q933" s="95">
        <f t="shared" si="117"/>
        <v>0</v>
      </c>
      <c r="R933" s="100">
        <f t="shared" si="119"/>
        <v>0</v>
      </c>
    </row>
    <row r="934" spans="1:18" x14ac:dyDescent="0.25">
      <c r="A934" s="30"/>
      <c r="B934" s="30"/>
      <c r="C934" s="60"/>
      <c r="D934" s="66" t="str">
        <f>IF(C934="","",VLOOKUP(C934,PayScales!B:C,2,0))</f>
        <v/>
      </c>
      <c r="E934" s="40"/>
      <c r="F934" s="82"/>
      <c r="G934" s="41"/>
      <c r="H934" s="41"/>
      <c r="I934" s="41"/>
      <c r="J934" s="42">
        <f t="shared" si="112"/>
        <v>0</v>
      </c>
      <c r="K934" s="42">
        <f t="shared" si="113"/>
        <v>0</v>
      </c>
      <c r="L934" s="42">
        <f t="shared" si="114"/>
        <v>0</v>
      </c>
      <c r="M934" s="43">
        <f t="shared" si="118"/>
        <v>0</v>
      </c>
      <c r="O934" s="95">
        <f t="shared" si="115"/>
        <v>0</v>
      </c>
      <c r="P934" s="95">
        <f t="shared" si="116"/>
        <v>0</v>
      </c>
      <c r="Q934" s="95">
        <f t="shared" si="117"/>
        <v>0</v>
      </c>
      <c r="R934" s="100">
        <f t="shared" si="119"/>
        <v>0</v>
      </c>
    </row>
    <row r="935" spans="1:18" x14ac:dyDescent="0.25">
      <c r="A935" s="30"/>
      <c r="B935" s="30"/>
      <c r="C935" s="60"/>
      <c r="D935" s="66" t="str">
        <f>IF(C935="","",VLOOKUP(C935,PayScales!B:C,2,0))</f>
        <v/>
      </c>
      <c r="E935" s="40"/>
      <c r="F935" s="82"/>
      <c r="G935" s="41"/>
      <c r="H935" s="41"/>
      <c r="I935" s="41"/>
      <c r="J935" s="42">
        <f t="shared" si="112"/>
        <v>0</v>
      </c>
      <c r="K935" s="42">
        <f t="shared" si="113"/>
        <v>0</v>
      </c>
      <c r="L935" s="42">
        <f t="shared" si="114"/>
        <v>0</v>
      </c>
      <c r="M935" s="43">
        <f t="shared" si="118"/>
        <v>0</v>
      </c>
      <c r="O935" s="95">
        <f t="shared" si="115"/>
        <v>0</v>
      </c>
      <c r="P935" s="95">
        <f t="shared" si="116"/>
        <v>0</v>
      </c>
      <c r="Q935" s="95">
        <f t="shared" si="117"/>
        <v>0</v>
      </c>
      <c r="R935" s="100">
        <f t="shared" si="119"/>
        <v>0</v>
      </c>
    </row>
    <row r="936" spans="1:18" x14ac:dyDescent="0.25">
      <c r="A936" s="30"/>
      <c r="B936" s="30"/>
      <c r="C936" s="60"/>
      <c r="D936" s="66" t="str">
        <f>IF(C936="","",VLOOKUP(C936,PayScales!B:C,2,0))</f>
        <v/>
      </c>
      <c r="E936" s="40"/>
      <c r="F936" s="82"/>
      <c r="G936" s="41"/>
      <c r="H936" s="41"/>
      <c r="I936" s="41"/>
      <c r="J936" s="42">
        <f t="shared" si="112"/>
        <v>0</v>
      </c>
      <c r="K936" s="42">
        <f t="shared" si="113"/>
        <v>0</v>
      </c>
      <c r="L936" s="42">
        <f t="shared" si="114"/>
        <v>0</v>
      </c>
      <c r="M936" s="43">
        <f t="shared" si="118"/>
        <v>0</v>
      </c>
      <c r="O936" s="95">
        <f t="shared" si="115"/>
        <v>0</v>
      </c>
      <c r="P936" s="95">
        <f t="shared" si="116"/>
        <v>0</v>
      </c>
      <c r="Q936" s="95">
        <f t="shared" si="117"/>
        <v>0</v>
      </c>
      <c r="R936" s="100">
        <f t="shared" si="119"/>
        <v>0</v>
      </c>
    </row>
    <row r="937" spans="1:18" x14ac:dyDescent="0.25">
      <c r="A937" s="30"/>
      <c r="B937" s="30"/>
      <c r="C937" s="60"/>
      <c r="D937" s="66" t="str">
        <f>IF(C937="","",VLOOKUP(C937,PayScales!B:C,2,0))</f>
        <v/>
      </c>
      <c r="E937" s="40"/>
      <c r="F937" s="82"/>
      <c r="G937" s="41"/>
      <c r="H937" s="41"/>
      <c r="I937" s="41"/>
      <c r="J937" s="42">
        <f t="shared" si="112"/>
        <v>0</v>
      </c>
      <c r="K937" s="42">
        <f t="shared" si="113"/>
        <v>0</v>
      </c>
      <c r="L937" s="42">
        <f t="shared" si="114"/>
        <v>0</v>
      </c>
      <c r="M937" s="43">
        <f t="shared" si="118"/>
        <v>0</v>
      </c>
      <c r="O937" s="95">
        <f t="shared" si="115"/>
        <v>0</v>
      </c>
      <c r="P937" s="95">
        <f t="shared" si="116"/>
        <v>0</v>
      </c>
      <c r="Q937" s="95">
        <f t="shared" si="117"/>
        <v>0</v>
      </c>
      <c r="R937" s="100">
        <f t="shared" si="119"/>
        <v>0</v>
      </c>
    </row>
    <row r="938" spans="1:18" x14ac:dyDescent="0.25">
      <c r="A938" s="30"/>
      <c r="B938" s="30"/>
      <c r="C938" s="60"/>
      <c r="D938" s="66" t="str">
        <f>IF(C938="","",VLOOKUP(C938,PayScales!B:C,2,0))</f>
        <v/>
      </c>
      <c r="E938" s="40"/>
      <c r="F938" s="82"/>
      <c r="G938" s="41"/>
      <c r="H938" s="41"/>
      <c r="I938" s="41"/>
      <c r="J938" s="42">
        <f t="shared" si="112"/>
        <v>0</v>
      </c>
      <c r="K938" s="42">
        <f t="shared" si="113"/>
        <v>0</v>
      </c>
      <c r="L938" s="42">
        <f t="shared" si="114"/>
        <v>0</v>
      </c>
      <c r="M938" s="43">
        <f t="shared" si="118"/>
        <v>0</v>
      </c>
      <c r="O938" s="95">
        <f t="shared" si="115"/>
        <v>0</v>
      </c>
      <c r="P938" s="95">
        <f t="shared" si="116"/>
        <v>0</v>
      </c>
      <c r="Q938" s="95">
        <f t="shared" si="117"/>
        <v>0</v>
      </c>
      <c r="R938" s="100">
        <f t="shared" si="119"/>
        <v>0</v>
      </c>
    </row>
    <row r="939" spans="1:18" x14ac:dyDescent="0.25">
      <c r="A939" s="30"/>
      <c r="B939" s="30"/>
      <c r="C939" s="60"/>
      <c r="D939" s="66" t="str">
        <f>IF(C939="","",VLOOKUP(C939,PayScales!B:C,2,0))</f>
        <v/>
      </c>
      <c r="E939" s="40"/>
      <c r="F939" s="82"/>
      <c r="G939" s="41"/>
      <c r="H939" s="41"/>
      <c r="I939" s="41"/>
      <c r="J939" s="42">
        <f t="shared" si="112"/>
        <v>0</v>
      </c>
      <c r="K939" s="42">
        <f t="shared" si="113"/>
        <v>0</v>
      </c>
      <c r="L939" s="42">
        <f t="shared" si="114"/>
        <v>0</v>
      </c>
      <c r="M939" s="43">
        <f t="shared" si="118"/>
        <v>0</v>
      </c>
      <c r="O939" s="95">
        <f t="shared" si="115"/>
        <v>0</v>
      </c>
      <c r="P939" s="95">
        <f t="shared" si="116"/>
        <v>0</v>
      </c>
      <c r="Q939" s="95">
        <f t="shared" si="117"/>
        <v>0</v>
      </c>
      <c r="R939" s="100">
        <f t="shared" si="119"/>
        <v>0</v>
      </c>
    </row>
    <row r="940" spans="1:18" x14ac:dyDescent="0.25">
      <c r="A940" s="30"/>
      <c r="B940" s="30"/>
      <c r="C940" s="60"/>
      <c r="D940" s="66" t="str">
        <f>IF(C940="","",VLOOKUP(C940,PayScales!B:C,2,0))</f>
        <v/>
      </c>
      <c r="E940" s="40"/>
      <c r="F940" s="82"/>
      <c r="G940" s="41"/>
      <c r="H940" s="41"/>
      <c r="I940" s="41"/>
      <c r="J940" s="42">
        <f t="shared" si="112"/>
        <v>0</v>
      </c>
      <c r="K940" s="42">
        <f t="shared" si="113"/>
        <v>0</v>
      </c>
      <c r="L940" s="42">
        <f t="shared" si="114"/>
        <v>0</v>
      </c>
      <c r="M940" s="43">
        <f t="shared" si="118"/>
        <v>0</v>
      </c>
      <c r="O940" s="95">
        <f t="shared" si="115"/>
        <v>0</v>
      </c>
      <c r="P940" s="95">
        <f t="shared" si="116"/>
        <v>0</v>
      </c>
      <c r="Q940" s="95">
        <f t="shared" si="117"/>
        <v>0</v>
      </c>
      <c r="R940" s="100">
        <f t="shared" si="119"/>
        <v>0</v>
      </c>
    </row>
    <row r="941" spans="1:18" x14ac:dyDescent="0.25">
      <c r="A941" s="30"/>
      <c r="B941" s="30"/>
      <c r="C941" s="60"/>
      <c r="D941" s="66" t="str">
        <f>IF(C941="","",VLOOKUP(C941,PayScales!B:C,2,0))</f>
        <v/>
      </c>
      <c r="E941" s="40"/>
      <c r="F941" s="82"/>
      <c r="G941" s="41"/>
      <c r="H941" s="41"/>
      <c r="I941" s="41"/>
      <c r="J941" s="42">
        <f t="shared" si="112"/>
        <v>0</v>
      </c>
      <c r="K941" s="42">
        <f t="shared" si="113"/>
        <v>0</v>
      </c>
      <c r="L941" s="42">
        <f t="shared" si="114"/>
        <v>0</v>
      </c>
      <c r="M941" s="43">
        <f t="shared" si="118"/>
        <v>0</v>
      </c>
      <c r="O941" s="95">
        <f t="shared" si="115"/>
        <v>0</v>
      </c>
      <c r="P941" s="95">
        <f t="shared" si="116"/>
        <v>0</v>
      </c>
      <c r="Q941" s="95">
        <f t="shared" si="117"/>
        <v>0</v>
      </c>
      <c r="R941" s="100">
        <f t="shared" si="119"/>
        <v>0</v>
      </c>
    </row>
    <row r="942" spans="1:18" x14ac:dyDescent="0.25">
      <c r="A942" s="30"/>
      <c r="B942" s="30"/>
      <c r="C942" s="60"/>
      <c r="D942" s="66" t="str">
        <f>IF(C942="","",VLOOKUP(C942,PayScales!B:C,2,0))</f>
        <v/>
      </c>
      <c r="E942" s="40"/>
      <c r="F942" s="82"/>
      <c r="G942" s="41"/>
      <c r="H942" s="41"/>
      <c r="I942" s="41"/>
      <c r="J942" s="42">
        <f t="shared" si="112"/>
        <v>0</v>
      </c>
      <c r="K942" s="42">
        <f t="shared" si="113"/>
        <v>0</v>
      </c>
      <c r="L942" s="42">
        <f t="shared" si="114"/>
        <v>0</v>
      </c>
      <c r="M942" s="43">
        <f t="shared" si="118"/>
        <v>0</v>
      </c>
      <c r="O942" s="95">
        <f t="shared" si="115"/>
        <v>0</v>
      </c>
      <c r="P942" s="95">
        <f t="shared" si="116"/>
        <v>0</v>
      </c>
      <c r="Q942" s="95">
        <f t="shared" si="117"/>
        <v>0</v>
      </c>
      <c r="R942" s="100">
        <f t="shared" si="119"/>
        <v>0</v>
      </c>
    </row>
    <row r="943" spans="1:18" x14ac:dyDescent="0.25">
      <c r="A943" s="30"/>
      <c r="B943" s="30"/>
      <c r="C943" s="60"/>
      <c r="D943" s="66" t="str">
        <f>IF(C943="","",VLOOKUP(C943,PayScales!B:C,2,0))</f>
        <v/>
      </c>
      <c r="E943" s="40"/>
      <c r="F943" s="82"/>
      <c r="G943" s="41"/>
      <c r="H943" s="41"/>
      <c r="I943" s="41"/>
      <c r="J943" s="42">
        <f t="shared" si="112"/>
        <v>0</v>
      </c>
      <c r="K943" s="42">
        <f t="shared" si="113"/>
        <v>0</v>
      </c>
      <c r="L943" s="42">
        <f t="shared" si="114"/>
        <v>0</v>
      </c>
      <c r="M943" s="43">
        <f t="shared" si="118"/>
        <v>0</v>
      </c>
      <c r="O943" s="95">
        <f t="shared" si="115"/>
        <v>0</v>
      </c>
      <c r="P943" s="95">
        <f t="shared" si="116"/>
        <v>0</v>
      </c>
      <c r="Q943" s="95">
        <f t="shared" si="117"/>
        <v>0</v>
      </c>
      <c r="R943" s="100">
        <f t="shared" si="119"/>
        <v>0</v>
      </c>
    </row>
    <row r="944" spans="1:18" x14ac:dyDescent="0.25">
      <c r="A944" s="30"/>
      <c r="B944" s="30"/>
      <c r="C944" s="60"/>
      <c r="D944" s="66" t="str">
        <f>IF(C944="","",VLOOKUP(C944,PayScales!B:C,2,0))</f>
        <v/>
      </c>
      <c r="E944" s="40"/>
      <c r="F944" s="82"/>
      <c r="G944" s="41"/>
      <c r="H944" s="41"/>
      <c r="I944" s="41"/>
      <c r="J944" s="42">
        <f t="shared" si="112"/>
        <v>0</v>
      </c>
      <c r="K944" s="42">
        <f t="shared" si="113"/>
        <v>0</v>
      </c>
      <c r="L944" s="42">
        <f t="shared" si="114"/>
        <v>0</v>
      </c>
      <c r="M944" s="43">
        <f t="shared" si="118"/>
        <v>0</v>
      </c>
      <c r="O944" s="95">
        <f t="shared" si="115"/>
        <v>0</v>
      </c>
      <c r="P944" s="95">
        <f t="shared" si="116"/>
        <v>0</v>
      </c>
      <c r="Q944" s="95">
        <f t="shared" si="117"/>
        <v>0</v>
      </c>
      <c r="R944" s="100">
        <f t="shared" si="119"/>
        <v>0</v>
      </c>
    </row>
    <row r="945" spans="1:18" x14ac:dyDescent="0.25">
      <c r="A945" s="30"/>
      <c r="B945" s="30"/>
      <c r="C945" s="60"/>
      <c r="D945" s="66" t="str">
        <f>IF(C945="","",VLOOKUP(C945,PayScales!B:C,2,0))</f>
        <v/>
      </c>
      <c r="E945" s="40"/>
      <c r="F945" s="82"/>
      <c r="G945" s="41"/>
      <c r="H945" s="41"/>
      <c r="I945" s="41"/>
      <c r="J945" s="42">
        <f t="shared" si="112"/>
        <v>0</v>
      </c>
      <c r="K945" s="42">
        <f t="shared" si="113"/>
        <v>0</v>
      </c>
      <c r="L945" s="42">
        <f t="shared" si="114"/>
        <v>0</v>
      </c>
      <c r="M945" s="43">
        <f t="shared" si="118"/>
        <v>0</v>
      </c>
      <c r="O945" s="95">
        <f t="shared" si="115"/>
        <v>0</v>
      </c>
      <c r="P945" s="95">
        <f t="shared" si="116"/>
        <v>0</v>
      </c>
      <c r="Q945" s="95">
        <f t="shared" si="117"/>
        <v>0</v>
      </c>
      <c r="R945" s="100">
        <f t="shared" si="119"/>
        <v>0</v>
      </c>
    </row>
    <row r="946" spans="1:18" x14ac:dyDescent="0.25">
      <c r="A946" s="30"/>
      <c r="B946" s="30"/>
      <c r="C946" s="60"/>
      <c r="D946" s="66" t="str">
        <f>IF(C946="","",VLOOKUP(C946,PayScales!B:C,2,0))</f>
        <v/>
      </c>
      <c r="E946" s="40"/>
      <c r="F946" s="82"/>
      <c r="G946" s="41"/>
      <c r="H946" s="41"/>
      <c r="I946" s="41"/>
      <c r="J946" s="42">
        <f t="shared" si="112"/>
        <v>0</v>
      </c>
      <c r="K946" s="42">
        <f t="shared" si="113"/>
        <v>0</v>
      </c>
      <c r="L946" s="42">
        <f t="shared" si="114"/>
        <v>0</v>
      </c>
      <c r="M946" s="43">
        <f t="shared" si="118"/>
        <v>0</v>
      </c>
      <c r="O946" s="95">
        <f t="shared" si="115"/>
        <v>0</v>
      </c>
      <c r="P946" s="95">
        <f t="shared" si="116"/>
        <v>0</v>
      </c>
      <c r="Q946" s="95">
        <f t="shared" si="117"/>
        <v>0</v>
      </c>
      <c r="R946" s="100">
        <f t="shared" si="119"/>
        <v>0</v>
      </c>
    </row>
    <row r="947" spans="1:18" x14ac:dyDescent="0.25">
      <c r="A947" s="30"/>
      <c r="B947" s="30"/>
      <c r="C947" s="60"/>
      <c r="D947" s="66" t="str">
        <f>IF(C947="","",VLOOKUP(C947,PayScales!B:C,2,0))</f>
        <v/>
      </c>
      <c r="E947" s="40"/>
      <c r="F947" s="82"/>
      <c r="G947" s="41"/>
      <c r="H947" s="41"/>
      <c r="I947" s="41"/>
      <c r="J947" s="42">
        <f t="shared" si="112"/>
        <v>0</v>
      </c>
      <c r="K947" s="42">
        <f t="shared" si="113"/>
        <v>0</v>
      </c>
      <c r="L947" s="42">
        <f t="shared" si="114"/>
        <v>0</v>
      </c>
      <c r="M947" s="43">
        <f t="shared" si="118"/>
        <v>0</v>
      </c>
      <c r="O947" s="95">
        <f t="shared" si="115"/>
        <v>0</v>
      </c>
      <c r="P947" s="95">
        <f t="shared" si="116"/>
        <v>0</v>
      </c>
      <c r="Q947" s="95">
        <f t="shared" si="117"/>
        <v>0</v>
      </c>
      <c r="R947" s="100">
        <f t="shared" si="119"/>
        <v>0</v>
      </c>
    </row>
    <row r="948" spans="1:18" x14ac:dyDescent="0.25">
      <c r="A948" s="30"/>
      <c r="B948" s="30"/>
      <c r="C948" s="60"/>
      <c r="D948" s="66" t="str">
        <f>IF(C948="","",VLOOKUP(C948,PayScales!B:C,2,0))</f>
        <v/>
      </c>
      <c r="E948" s="40"/>
      <c r="F948" s="82"/>
      <c r="G948" s="41"/>
      <c r="H948" s="41"/>
      <c r="I948" s="41"/>
      <c r="J948" s="42">
        <f t="shared" si="112"/>
        <v>0</v>
      </c>
      <c r="K948" s="42">
        <f t="shared" si="113"/>
        <v>0</v>
      </c>
      <c r="L948" s="42">
        <f t="shared" si="114"/>
        <v>0</v>
      </c>
      <c r="M948" s="43">
        <f t="shared" si="118"/>
        <v>0</v>
      </c>
      <c r="O948" s="95">
        <f t="shared" si="115"/>
        <v>0</v>
      </c>
      <c r="P948" s="95">
        <f t="shared" si="116"/>
        <v>0</v>
      </c>
      <c r="Q948" s="95">
        <f t="shared" si="117"/>
        <v>0</v>
      </c>
      <c r="R948" s="100">
        <f t="shared" si="119"/>
        <v>0</v>
      </c>
    </row>
    <row r="949" spans="1:18" x14ac:dyDescent="0.25">
      <c r="A949" s="30"/>
      <c r="B949" s="30"/>
      <c r="C949" s="60"/>
      <c r="D949" s="66" t="str">
        <f>IF(C949="","",VLOOKUP(C949,PayScales!B:C,2,0))</f>
        <v/>
      </c>
      <c r="E949" s="40"/>
      <c r="F949" s="82"/>
      <c r="G949" s="41"/>
      <c r="H949" s="41"/>
      <c r="I949" s="41"/>
      <c r="J949" s="42">
        <f t="shared" si="112"/>
        <v>0</v>
      </c>
      <c r="K949" s="42">
        <f t="shared" si="113"/>
        <v>0</v>
      </c>
      <c r="L949" s="42">
        <f t="shared" si="114"/>
        <v>0</v>
      </c>
      <c r="M949" s="43">
        <f t="shared" si="118"/>
        <v>0</v>
      </c>
      <c r="O949" s="95">
        <f t="shared" si="115"/>
        <v>0</v>
      </c>
      <c r="P949" s="95">
        <f t="shared" si="116"/>
        <v>0</v>
      </c>
      <c r="Q949" s="95">
        <f t="shared" si="117"/>
        <v>0</v>
      </c>
      <c r="R949" s="100">
        <f t="shared" si="119"/>
        <v>0</v>
      </c>
    </row>
    <row r="950" spans="1:18" x14ac:dyDescent="0.25">
      <c r="A950" s="30"/>
      <c r="B950" s="30"/>
      <c r="C950" s="60"/>
      <c r="D950" s="66" t="str">
        <f>IF(C950="","",VLOOKUP(C950,PayScales!B:C,2,0))</f>
        <v/>
      </c>
      <c r="E950" s="40"/>
      <c r="F950" s="82"/>
      <c r="G950" s="41"/>
      <c r="H950" s="41"/>
      <c r="I950" s="41"/>
      <c r="J950" s="42">
        <f t="shared" si="112"/>
        <v>0</v>
      </c>
      <c r="K950" s="42">
        <f t="shared" si="113"/>
        <v>0</v>
      </c>
      <c r="L950" s="42">
        <f t="shared" si="114"/>
        <v>0</v>
      </c>
      <c r="M950" s="43">
        <f t="shared" si="118"/>
        <v>0</v>
      </c>
      <c r="O950" s="95">
        <f t="shared" si="115"/>
        <v>0</v>
      </c>
      <c r="P950" s="95">
        <f t="shared" si="116"/>
        <v>0</v>
      </c>
      <c r="Q950" s="95">
        <f t="shared" si="117"/>
        <v>0</v>
      </c>
      <c r="R950" s="100">
        <f t="shared" si="119"/>
        <v>0</v>
      </c>
    </row>
    <row r="951" spans="1:18" x14ac:dyDescent="0.25">
      <c r="A951" s="30"/>
      <c r="B951" s="30"/>
      <c r="C951" s="60"/>
      <c r="D951" s="66" t="str">
        <f>IF(C951="","",VLOOKUP(C951,PayScales!B:C,2,0))</f>
        <v/>
      </c>
      <c r="E951" s="40"/>
      <c r="F951" s="82"/>
      <c r="G951" s="41"/>
      <c r="H951" s="41"/>
      <c r="I951" s="41"/>
      <c r="J951" s="42">
        <f t="shared" si="112"/>
        <v>0</v>
      </c>
      <c r="K951" s="42">
        <f t="shared" si="113"/>
        <v>0</v>
      </c>
      <c r="L951" s="42">
        <f t="shared" si="114"/>
        <v>0</v>
      </c>
      <c r="M951" s="43">
        <f t="shared" si="118"/>
        <v>0</v>
      </c>
      <c r="O951" s="95">
        <f t="shared" si="115"/>
        <v>0</v>
      </c>
      <c r="P951" s="95">
        <f t="shared" si="116"/>
        <v>0</v>
      </c>
      <c r="Q951" s="95">
        <f t="shared" si="117"/>
        <v>0</v>
      </c>
      <c r="R951" s="100">
        <f t="shared" si="119"/>
        <v>0</v>
      </c>
    </row>
    <row r="952" spans="1:18" x14ac:dyDescent="0.25">
      <c r="A952" s="30"/>
      <c r="B952" s="30"/>
      <c r="C952" s="60"/>
      <c r="D952" s="66" t="str">
        <f>IF(C952="","",VLOOKUP(C952,PayScales!B:C,2,0))</f>
        <v/>
      </c>
      <c r="E952" s="40"/>
      <c r="F952" s="82"/>
      <c r="G952" s="41"/>
      <c r="H952" s="41"/>
      <c r="I952" s="41"/>
      <c r="J952" s="42">
        <f t="shared" si="112"/>
        <v>0</v>
      </c>
      <c r="K952" s="42">
        <f t="shared" si="113"/>
        <v>0</v>
      </c>
      <c r="L952" s="42">
        <f t="shared" si="114"/>
        <v>0</v>
      </c>
      <c r="M952" s="43">
        <f t="shared" si="118"/>
        <v>0</v>
      </c>
      <c r="O952" s="95">
        <f t="shared" si="115"/>
        <v>0</v>
      </c>
      <c r="P952" s="95">
        <f t="shared" si="116"/>
        <v>0</v>
      </c>
      <c r="Q952" s="95">
        <f t="shared" si="117"/>
        <v>0</v>
      </c>
      <c r="R952" s="100">
        <f t="shared" si="119"/>
        <v>0</v>
      </c>
    </row>
    <row r="953" spans="1:18" x14ac:dyDescent="0.25">
      <c r="A953" s="30"/>
      <c r="B953" s="30"/>
      <c r="C953" s="60"/>
      <c r="D953" s="66" t="str">
        <f>IF(C953="","",VLOOKUP(C953,PayScales!B:C,2,0))</f>
        <v/>
      </c>
      <c r="E953" s="40"/>
      <c r="F953" s="82"/>
      <c r="G953" s="41"/>
      <c r="H953" s="41"/>
      <c r="I953" s="41"/>
      <c r="J953" s="42">
        <f t="shared" si="112"/>
        <v>0</v>
      </c>
      <c r="K953" s="42">
        <f t="shared" si="113"/>
        <v>0</v>
      </c>
      <c r="L953" s="42">
        <f t="shared" si="114"/>
        <v>0</v>
      </c>
      <c r="M953" s="43">
        <f t="shared" si="118"/>
        <v>0</v>
      </c>
      <c r="O953" s="95">
        <f t="shared" si="115"/>
        <v>0</v>
      </c>
      <c r="P953" s="95">
        <f t="shared" si="116"/>
        <v>0</v>
      </c>
      <c r="Q953" s="95">
        <f t="shared" si="117"/>
        <v>0</v>
      </c>
      <c r="R953" s="100">
        <f t="shared" si="119"/>
        <v>0</v>
      </c>
    </row>
    <row r="954" spans="1:18" x14ac:dyDescent="0.25">
      <c r="A954" s="30"/>
      <c r="B954" s="30"/>
      <c r="C954" s="60"/>
      <c r="D954" s="66" t="str">
        <f>IF(C954="","",VLOOKUP(C954,PayScales!B:C,2,0))</f>
        <v/>
      </c>
      <c r="E954" s="40"/>
      <c r="F954" s="82"/>
      <c r="G954" s="41"/>
      <c r="H954" s="41"/>
      <c r="I954" s="41"/>
      <c r="J954" s="42">
        <f t="shared" si="112"/>
        <v>0</v>
      </c>
      <c r="K954" s="42">
        <f t="shared" si="113"/>
        <v>0</v>
      </c>
      <c r="L954" s="42">
        <f t="shared" si="114"/>
        <v>0</v>
      </c>
      <c r="M954" s="43">
        <f t="shared" si="118"/>
        <v>0</v>
      </c>
      <c r="O954" s="95">
        <f t="shared" si="115"/>
        <v>0</v>
      </c>
      <c r="P954" s="95">
        <f t="shared" si="116"/>
        <v>0</v>
      </c>
      <c r="Q954" s="95">
        <f t="shared" si="117"/>
        <v>0</v>
      </c>
      <c r="R954" s="100">
        <f t="shared" si="119"/>
        <v>0</v>
      </c>
    </row>
    <row r="955" spans="1:18" x14ac:dyDescent="0.25">
      <c r="A955" s="30"/>
      <c r="B955" s="30"/>
      <c r="C955" s="60"/>
      <c r="D955" s="66" t="str">
        <f>IF(C955="","",VLOOKUP(C955,PayScales!B:C,2,0))</f>
        <v/>
      </c>
      <c r="E955" s="40"/>
      <c r="F955" s="82"/>
      <c r="G955" s="41"/>
      <c r="H955" s="41"/>
      <c r="I955" s="41"/>
      <c r="J955" s="42">
        <f t="shared" si="112"/>
        <v>0</v>
      </c>
      <c r="K955" s="42">
        <f t="shared" si="113"/>
        <v>0</v>
      </c>
      <c r="L955" s="42">
        <f t="shared" si="114"/>
        <v>0</v>
      </c>
      <c r="M955" s="43">
        <f t="shared" si="118"/>
        <v>0</v>
      </c>
      <c r="O955" s="95">
        <f t="shared" si="115"/>
        <v>0</v>
      </c>
      <c r="P955" s="95">
        <f t="shared" si="116"/>
        <v>0</v>
      </c>
      <c r="Q955" s="95">
        <f t="shared" si="117"/>
        <v>0</v>
      </c>
      <c r="R955" s="100">
        <f t="shared" si="119"/>
        <v>0</v>
      </c>
    </row>
    <row r="956" spans="1:18" x14ac:dyDescent="0.25">
      <c r="A956" s="30"/>
      <c r="B956" s="30"/>
      <c r="C956" s="60"/>
      <c r="D956" s="66" t="str">
        <f>IF(C956="","",VLOOKUP(C956,PayScales!B:C,2,0))</f>
        <v/>
      </c>
      <c r="E956" s="40"/>
      <c r="F956" s="82"/>
      <c r="G956" s="41"/>
      <c r="H956" s="41"/>
      <c r="I956" s="41"/>
      <c r="J956" s="42">
        <f t="shared" si="112"/>
        <v>0</v>
      </c>
      <c r="K956" s="42">
        <f t="shared" si="113"/>
        <v>0</v>
      </c>
      <c r="L956" s="42">
        <f t="shared" si="114"/>
        <v>0</v>
      </c>
      <c r="M956" s="43">
        <f t="shared" si="118"/>
        <v>0</v>
      </c>
      <c r="O956" s="95">
        <f t="shared" si="115"/>
        <v>0</v>
      </c>
      <c r="P956" s="95">
        <f t="shared" si="116"/>
        <v>0</v>
      </c>
      <c r="Q956" s="95">
        <f t="shared" si="117"/>
        <v>0</v>
      </c>
      <c r="R956" s="100">
        <f t="shared" si="119"/>
        <v>0</v>
      </c>
    </row>
    <row r="957" spans="1:18" x14ac:dyDescent="0.25">
      <c r="A957" s="30"/>
      <c r="B957" s="30"/>
      <c r="C957" s="60"/>
      <c r="D957" s="66" t="str">
        <f>IF(C957="","",VLOOKUP(C957,PayScales!B:C,2,0))</f>
        <v/>
      </c>
      <c r="E957" s="40"/>
      <c r="F957" s="82"/>
      <c r="G957" s="41"/>
      <c r="H957" s="41"/>
      <c r="I957" s="41"/>
      <c r="J957" s="42">
        <f t="shared" si="112"/>
        <v>0</v>
      </c>
      <c r="K957" s="42">
        <f t="shared" si="113"/>
        <v>0</v>
      </c>
      <c r="L957" s="42">
        <f t="shared" si="114"/>
        <v>0</v>
      </c>
      <c r="M957" s="43">
        <f t="shared" si="118"/>
        <v>0</v>
      </c>
      <c r="O957" s="95">
        <f t="shared" si="115"/>
        <v>0</v>
      </c>
      <c r="P957" s="95">
        <f t="shared" si="116"/>
        <v>0</v>
      </c>
      <c r="Q957" s="95">
        <f t="shared" si="117"/>
        <v>0</v>
      </c>
      <c r="R957" s="100">
        <f t="shared" si="119"/>
        <v>0</v>
      </c>
    </row>
    <row r="958" spans="1:18" x14ac:dyDescent="0.25">
      <c r="A958" s="30"/>
      <c r="B958" s="30"/>
      <c r="C958" s="60"/>
      <c r="D958" s="66" t="str">
        <f>IF(C958="","",VLOOKUP(C958,PayScales!B:C,2,0))</f>
        <v/>
      </c>
      <c r="E958" s="40"/>
      <c r="F958" s="82"/>
      <c r="G958" s="41"/>
      <c r="H958" s="41"/>
      <c r="I958" s="41"/>
      <c r="J958" s="42">
        <f t="shared" si="112"/>
        <v>0</v>
      </c>
      <c r="K958" s="42">
        <f t="shared" si="113"/>
        <v>0</v>
      </c>
      <c r="L958" s="42">
        <f t="shared" si="114"/>
        <v>0</v>
      </c>
      <c r="M958" s="43">
        <f t="shared" si="118"/>
        <v>0</v>
      </c>
      <c r="O958" s="95">
        <f t="shared" si="115"/>
        <v>0</v>
      </c>
      <c r="P958" s="95">
        <f t="shared" si="116"/>
        <v>0</v>
      </c>
      <c r="Q958" s="95">
        <f t="shared" si="117"/>
        <v>0</v>
      </c>
      <c r="R958" s="100">
        <f t="shared" si="119"/>
        <v>0</v>
      </c>
    </row>
    <row r="959" spans="1:18" x14ac:dyDescent="0.25">
      <c r="A959" s="30"/>
      <c r="B959" s="30"/>
      <c r="C959" s="60"/>
      <c r="D959" s="66" t="str">
        <f>IF(C959="","",VLOOKUP(C959,PayScales!B:C,2,0))</f>
        <v/>
      </c>
      <c r="E959" s="40"/>
      <c r="F959" s="82"/>
      <c r="G959" s="41"/>
      <c r="H959" s="41"/>
      <c r="I959" s="41"/>
      <c r="J959" s="42">
        <f t="shared" si="112"/>
        <v>0</v>
      </c>
      <c r="K959" s="42">
        <f t="shared" si="113"/>
        <v>0</v>
      </c>
      <c r="L959" s="42">
        <f t="shared" si="114"/>
        <v>0</v>
      </c>
      <c r="M959" s="43">
        <f t="shared" si="118"/>
        <v>0</v>
      </c>
      <c r="O959" s="95">
        <f t="shared" si="115"/>
        <v>0</v>
      </c>
      <c r="P959" s="95">
        <f t="shared" si="116"/>
        <v>0</v>
      </c>
      <c r="Q959" s="95">
        <f t="shared" si="117"/>
        <v>0</v>
      </c>
      <c r="R959" s="100">
        <f t="shared" si="119"/>
        <v>0</v>
      </c>
    </row>
    <row r="960" spans="1:18" x14ac:dyDescent="0.25">
      <c r="A960" s="30"/>
      <c r="B960" s="30"/>
      <c r="C960" s="60"/>
      <c r="D960" s="66" t="str">
        <f>IF(C960="","",VLOOKUP(C960,PayScales!B:C,2,0))</f>
        <v/>
      </c>
      <c r="E960" s="40"/>
      <c r="F960" s="82"/>
      <c r="G960" s="41"/>
      <c r="H960" s="41"/>
      <c r="I960" s="41"/>
      <c r="J960" s="42">
        <f t="shared" si="112"/>
        <v>0</v>
      </c>
      <c r="K960" s="42">
        <f t="shared" si="113"/>
        <v>0</v>
      </c>
      <c r="L960" s="42">
        <f t="shared" si="114"/>
        <v>0</v>
      </c>
      <c r="M960" s="43">
        <f t="shared" si="118"/>
        <v>0</v>
      </c>
      <c r="O960" s="95">
        <f t="shared" si="115"/>
        <v>0</v>
      </c>
      <c r="P960" s="95">
        <f t="shared" si="116"/>
        <v>0</v>
      </c>
      <c r="Q960" s="95">
        <f t="shared" si="117"/>
        <v>0</v>
      </c>
      <c r="R960" s="100">
        <f t="shared" si="119"/>
        <v>0</v>
      </c>
    </row>
    <row r="961" spans="1:18" x14ac:dyDescent="0.25">
      <c r="A961" s="30"/>
      <c r="B961" s="30"/>
      <c r="C961" s="60"/>
      <c r="D961" s="66" t="str">
        <f>IF(C961="","",VLOOKUP(C961,PayScales!B:C,2,0))</f>
        <v/>
      </c>
      <c r="E961" s="40"/>
      <c r="F961" s="82"/>
      <c r="G961" s="41"/>
      <c r="H961" s="41"/>
      <c r="I961" s="41"/>
      <c r="J961" s="42">
        <f t="shared" si="112"/>
        <v>0</v>
      </c>
      <c r="K961" s="42">
        <f t="shared" si="113"/>
        <v>0</v>
      </c>
      <c r="L961" s="42">
        <f t="shared" si="114"/>
        <v>0</v>
      </c>
      <c r="M961" s="43">
        <f t="shared" si="118"/>
        <v>0</v>
      </c>
      <c r="O961" s="95">
        <f t="shared" si="115"/>
        <v>0</v>
      </c>
      <c r="P961" s="95">
        <f t="shared" si="116"/>
        <v>0</v>
      </c>
      <c r="Q961" s="95">
        <f t="shared" si="117"/>
        <v>0</v>
      </c>
      <c r="R961" s="100">
        <f t="shared" si="119"/>
        <v>0</v>
      </c>
    </row>
    <row r="962" spans="1:18" x14ac:dyDescent="0.25">
      <c r="A962" s="30"/>
      <c r="B962" s="30"/>
      <c r="C962" s="60"/>
      <c r="D962" s="66" t="str">
        <f>IF(C962="","",VLOOKUP(C962,PayScales!B:C,2,0))</f>
        <v/>
      </c>
      <c r="E962" s="40"/>
      <c r="F962" s="82"/>
      <c r="G962" s="41"/>
      <c r="H962" s="41"/>
      <c r="I962" s="41"/>
      <c r="J962" s="42">
        <f t="shared" si="112"/>
        <v>0</v>
      </c>
      <c r="K962" s="42">
        <f t="shared" si="113"/>
        <v>0</v>
      </c>
      <c r="L962" s="42">
        <f t="shared" si="114"/>
        <v>0</v>
      </c>
      <c r="M962" s="43">
        <f t="shared" si="118"/>
        <v>0</v>
      </c>
      <c r="O962" s="95">
        <f t="shared" si="115"/>
        <v>0</v>
      </c>
      <c r="P962" s="95">
        <f t="shared" si="116"/>
        <v>0</v>
      </c>
      <c r="Q962" s="95">
        <f t="shared" si="117"/>
        <v>0</v>
      </c>
      <c r="R962" s="100">
        <f t="shared" si="119"/>
        <v>0</v>
      </c>
    </row>
    <row r="963" spans="1:18" x14ac:dyDescent="0.25">
      <c r="A963" s="30"/>
      <c r="B963" s="30"/>
      <c r="C963" s="60"/>
      <c r="D963" s="66" t="str">
        <f>IF(C963="","",VLOOKUP(C963,PayScales!B:C,2,0))</f>
        <v/>
      </c>
      <c r="E963" s="40"/>
      <c r="F963" s="82"/>
      <c r="G963" s="41"/>
      <c r="H963" s="41"/>
      <c r="I963" s="41"/>
      <c r="J963" s="42">
        <f t="shared" si="112"/>
        <v>0</v>
      </c>
      <c r="K963" s="42">
        <f t="shared" si="113"/>
        <v>0</v>
      </c>
      <c r="L963" s="42">
        <f t="shared" si="114"/>
        <v>0</v>
      </c>
      <c r="M963" s="43">
        <f t="shared" si="118"/>
        <v>0</v>
      </c>
      <c r="O963" s="95">
        <f t="shared" si="115"/>
        <v>0</v>
      </c>
      <c r="P963" s="95">
        <f t="shared" si="116"/>
        <v>0</v>
      </c>
      <c r="Q963" s="95">
        <f t="shared" si="117"/>
        <v>0</v>
      </c>
      <c r="R963" s="100">
        <f t="shared" si="119"/>
        <v>0</v>
      </c>
    </row>
    <row r="964" spans="1:18" x14ac:dyDescent="0.25">
      <c r="A964" s="30"/>
      <c r="B964" s="30"/>
      <c r="C964" s="60"/>
      <c r="D964" s="66" t="str">
        <f>IF(C964="","",VLOOKUP(C964,PayScales!B:C,2,0))</f>
        <v/>
      </c>
      <c r="E964" s="40"/>
      <c r="F964" s="82"/>
      <c r="G964" s="41"/>
      <c r="H964" s="41"/>
      <c r="I964" s="41"/>
      <c r="J964" s="42">
        <f t="shared" ref="J964:J1000" si="120">IF(C964="",0,(G964*(VLOOKUP(C964,Rates,5,FALSE)))*(VLOOKUP(F964,Frequency,2,FALSE)))</f>
        <v>0</v>
      </c>
      <c r="K964" s="42">
        <f t="shared" ref="K964:K1000" si="121">IF(C964="",0,(H964*(VLOOKUP(C964,Rates,6,FALSE)))*(VLOOKUP(F964,Frequency,2,FALSE)))</f>
        <v>0</v>
      </c>
      <c r="L964" s="42">
        <f t="shared" ref="L964:L1000" si="122">IF(C964="",0,(I964*(VLOOKUP(C964,Rates,7,FALSE)))*(VLOOKUP(F964,Frequency,2,FALSE)))</f>
        <v>0</v>
      </c>
      <c r="M964" s="43">
        <f t="shared" si="118"/>
        <v>0</v>
      </c>
      <c r="O964" s="95">
        <f t="shared" ref="O964:O1000" si="123">IF($C964="",0,G964*(VLOOKUP($F964,Frequency,2,FALSE)))</f>
        <v>0</v>
      </c>
      <c r="P964" s="95">
        <f t="shared" ref="P964:P1000" si="124">IF($C964="",0,H964*(VLOOKUP($F964,Frequency,2,FALSE)))</f>
        <v>0</v>
      </c>
      <c r="Q964" s="95">
        <f t="shared" ref="Q964:Q1000" si="125">IF($C964="",0,I964*(VLOOKUP($F964,Frequency,2,FALSE)))</f>
        <v>0</v>
      </c>
      <c r="R964" s="100">
        <f t="shared" si="119"/>
        <v>0</v>
      </c>
    </row>
    <row r="965" spans="1:18" x14ac:dyDescent="0.25">
      <c r="A965" s="30"/>
      <c r="B965" s="30"/>
      <c r="C965" s="60"/>
      <c r="D965" s="66" t="str">
        <f>IF(C965="","",VLOOKUP(C965,PayScales!B:C,2,0))</f>
        <v/>
      </c>
      <c r="E965" s="40"/>
      <c r="F965" s="82"/>
      <c r="G965" s="41"/>
      <c r="H965" s="41"/>
      <c r="I965" s="41"/>
      <c r="J965" s="42">
        <f t="shared" si="120"/>
        <v>0</v>
      </c>
      <c r="K965" s="42">
        <f t="shared" si="121"/>
        <v>0</v>
      </c>
      <c r="L965" s="42">
        <f t="shared" si="122"/>
        <v>0</v>
      </c>
      <c r="M965" s="43">
        <f t="shared" ref="M965:M1000" si="126">SUM(J965:L965)</f>
        <v>0</v>
      </c>
      <c r="O965" s="95">
        <f t="shared" si="123"/>
        <v>0</v>
      </c>
      <c r="P965" s="95">
        <f t="shared" si="124"/>
        <v>0</v>
      </c>
      <c r="Q965" s="95">
        <f t="shared" si="125"/>
        <v>0</v>
      </c>
      <c r="R965" s="100">
        <f t="shared" ref="R965:R1000" si="127">((O965*7.5)*60)+(P965*60)+Q965</f>
        <v>0</v>
      </c>
    </row>
    <row r="966" spans="1:18" x14ac:dyDescent="0.25">
      <c r="A966" s="30"/>
      <c r="B966" s="30"/>
      <c r="C966" s="60"/>
      <c r="D966" s="66" t="str">
        <f>IF(C966="","",VLOOKUP(C966,PayScales!B:C,2,0))</f>
        <v/>
      </c>
      <c r="E966" s="40"/>
      <c r="F966" s="82"/>
      <c r="G966" s="41"/>
      <c r="H966" s="41"/>
      <c r="I966" s="41"/>
      <c r="J966" s="42">
        <f t="shared" si="120"/>
        <v>0</v>
      </c>
      <c r="K966" s="42">
        <f t="shared" si="121"/>
        <v>0</v>
      </c>
      <c r="L966" s="42">
        <f t="shared" si="122"/>
        <v>0</v>
      </c>
      <c r="M966" s="43">
        <f t="shared" si="126"/>
        <v>0</v>
      </c>
      <c r="O966" s="95">
        <f t="shared" si="123"/>
        <v>0</v>
      </c>
      <c r="P966" s="95">
        <f t="shared" si="124"/>
        <v>0</v>
      </c>
      <c r="Q966" s="95">
        <f t="shared" si="125"/>
        <v>0</v>
      </c>
      <c r="R966" s="100">
        <f t="shared" si="127"/>
        <v>0</v>
      </c>
    </row>
    <row r="967" spans="1:18" x14ac:dyDescent="0.25">
      <c r="A967" s="30"/>
      <c r="B967" s="30"/>
      <c r="C967" s="60"/>
      <c r="D967" s="66" t="str">
        <f>IF(C967="","",VLOOKUP(C967,PayScales!B:C,2,0))</f>
        <v/>
      </c>
      <c r="E967" s="40"/>
      <c r="F967" s="82"/>
      <c r="G967" s="41"/>
      <c r="H967" s="41"/>
      <c r="I967" s="41"/>
      <c r="J967" s="42">
        <f t="shared" si="120"/>
        <v>0</v>
      </c>
      <c r="K967" s="42">
        <f t="shared" si="121"/>
        <v>0</v>
      </c>
      <c r="L967" s="42">
        <f t="shared" si="122"/>
        <v>0</v>
      </c>
      <c r="M967" s="43">
        <f t="shared" si="126"/>
        <v>0</v>
      </c>
      <c r="O967" s="95">
        <f t="shared" si="123"/>
        <v>0</v>
      </c>
      <c r="P967" s="95">
        <f t="shared" si="124"/>
        <v>0</v>
      </c>
      <c r="Q967" s="95">
        <f t="shared" si="125"/>
        <v>0</v>
      </c>
      <c r="R967" s="100">
        <f t="shared" si="127"/>
        <v>0</v>
      </c>
    </row>
    <row r="968" spans="1:18" x14ac:dyDescent="0.25">
      <c r="A968" s="30"/>
      <c r="B968" s="30"/>
      <c r="C968" s="60"/>
      <c r="D968" s="66" t="str">
        <f>IF(C968="","",VLOOKUP(C968,PayScales!B:C,2,0))</f>
        <v/>
      </c>
      <c r="E968" s="40"/>
      <c r="F968" s="82"/>
      <c r="G968" s="41"/>
      <c r="H968" s="41"/>
      <c r="I968" s="41"/>
      <c r="J968" s="42">
        <f t="shared" si="120"/>
        <v>0</v>
      </c>
      <c r="K968" s="42">
        <f t="shared" si="121"/>
        <v>0</v>
      </c>
      <c r="L968" s="42">
        <f t="shared" si="122"/>
        <v>0</v>
      </c>
      <c r="M968" s="43">
        <f t="shared" si="126"/>
        <v>0</v>
      </c>
      <c r="O968" s="95">
        <f t="shared" si="123"/>
        <v>0</v>
      </c>
      <c r="P968" s="95">
        <f t="shared" si="124"/>
        <v>0</v>
      </c>
      <c r="Q968" s="95">
        <f t="shared" si="125"/>
        <v>0</v>
      </c>
      <c r="R968" s="100">
        <f t="shared" si="127"/>
        <v>0</v>
      </c>
    </row>
    <row r="969" spans="1:18" x14ac:dyDescent="0.25">
      <c r="A969" s="30"/>
      <c r="B969" s="30"/>
      <c r="C969" s="60"/>
      <c r="D969" s="66" t="str">
        <f>IF(C969="","",VLOOKUP(C969,PayScales!B:C,2,0))</f>
        <v/>
      </c>
      <c r="E969" s="40"/>
      <c r="F969" s="82"/>
      <c r="G969" s="41"/>
      <c r="H969" s="41"/>
      <c r="I969" s="41"/>
      <c r="J969" s="42">
        <f t="shared" si="120"/>
        <v>0</v>
      </c>
      <c r="K969" s="42">
        <f t="shared" si="121"/>
        <v>0</v>
      </c>
      <c r="L969" s="42">
        <f t="shared" si="122"/>
        <v>0</v>
      </c>
      <c r="M969" s="43">
        <f t="shared" si="126"/>
        <v>0</v>
      </c>
      <c r="O969" s="95">
        <f t="shared" si="123"/>
        <v>0</v>
      </c>
      <c r="P969" s="95">
        <f t="shared" si="124"/>
        <v>0</v>
      </c>
      <c r="Q969" s="95">
        <f t="shared" si="125"/>
        <v>0</v>
      </c>
      <c r="R969" s="100">
        <f t="shared" si="127"/>
        <v>0</v>
      </c>
    </row>
    <row r="970" spans="1:18" x14ac:dyDescent="0.25">
      <c r="A970" s="30"/>
      <c r="B970" s="30"/>
      <c r="C970" s="60"/>
      <c r="D970" s="66" t="str">
        <f>IF(C970="","",VLOOKUP(C970,PayScales!B:C,2,0))</f>
        <v/>
      </c>
      <c r="E970" s="40"/>
      <c r="F970" s="82"/>
      <c r="G970" s="41"/>
      <c r="H970" s="41"/>
      <c r="I970" s="41"/>
      <c r="J970" s="42">
        <f t="shared" si="120"/>
        <v>0</v>
      </c>
      <c r="K970" s="42">
        <f t="shared" si="121"/>
        <v>0</v>
      </c>
      <c r="L970" s="42">
        <f t="shared" si="122"/>
        <v>0</v>
      </c>
      <c r="M970" s="43">
        <f t="shared" si="126"/>
        <v>0</v>
      </c>
      <c r="O970" s="95">
        <f t="shared" si="123"/>
        <v>0</v>
      </c>
      <c r="P970" s="95">
        <f t="shared" si="124"/>
        <v>0</v>
      </c>
      <c r="Q970" s="95">
        <f t="shared" si="125"/>
        <v>0</v>
      </c>
      <c r="R970" s="100">
        <f t="shared" si="127"/>
        <v>0</v>
      </c>
    </row>
    <row r="971" spans="1:18" x14ac:dyDescent="0.25">
      <c r="A971" s="30"/>
      <c r="B971" s="30"/>
      <c r="C971" s="60"/>
      <c r="D971" s="66" t="str">
        <f>IF(C971="","",VLOOKUP(C971,PayScales!B:C,2,0))</f>
        <v/>
      </c>
      <c r="E971" s="40"/>
      <c r="F971" s="82"/>
      <c r="G971" s="41"/>
      <c r="H971" s="41"/>
      <c r="I971" s="41"/>
      <c r="J971" s="42">
        <f t="shared" si="120"/>
        <v>0</v>
      </c>
      <c r="K971" s="42">
        <f t="shared" si="121"/>
        <v>0</v>
      </c>
      <c r="L971" s="42">
        <f t="shared" si="122"/>
        <v>0</v>
      </c>
      <c r="M971" s="43">
        <f t="shared" si="126"/>
        <v>0</v>
      </c>
      <c r="O971" s="95">
        <f t="shared" si="123"/>
        <v>0</v>
      </c>
      <c r="P971" s="95">
        <f t="shared" si="124"/>
        <v>0</v>
      </c>
      <c r="Q971" s="95">
        <f t="shared" si="125"/>
        <v>0</v>
      </c>
      <c r="R971" s="100">
        <f t="shared" si="127"/>
        <v>0</v>
      </c>
    </row>
    <row r="972" spans="1:18" x14ac:dyDescent="0.25">
      <c r="A972" s="30"/>
      <c r="B972" s="30"/>
      <c r="C972" s="60"/>
      <c r="D972" s="66" t="str">
        <f>IF(C972="","",VLOOKUP(C972,PayScales!B:C,2,0))</f>
        <v/>
      </c>
      <c r="E972" s="40"/>
      <c r="F972" s="82"/>
      <c r="G972" s="41"/>
      <c r="H972" s="41"/>
      <c r="I972" s="41"/>
      <c r="J972" s="42">
        <f t="shared" si="120"/>
        <v>0</v>
      </c>
      <c r="K972" s="42">
        <f t="shared" si="121"/>
        <v>0</v>
      </c>
      <c r="L972" s="42">
        <f t="shared" si="122"/>
        <v>0</v>
      </c>
      <c r="M972" s="43">
        <f t="shared" si="126"/>
        <v>0</v>
      </c>
      <c r="O972" s="95">
        <f t="shared" si="123"/>
        <v>0</v>
      </c>
      <c r="P972" s="95">
        <f t="shared" si="124"/>
        <v>0</v>
      </c>
      <c r="Q972" s="95">
        <f t="shared" si="125"/>
        <v>0</v>
      </c>
      <c r="R972" s="100">
        <f t="shared" si="127"/>
        <v>0</v>
      </c>
    </row>
    <row r="973" spans="1:18" x14ac:dyDescent="0.25">
      <c r="A973" s="30"/>
      <c r="B973" s="30"/>
      <c r="C973" s="60"/>
      <c r="D973" s="66" t="str">
        <f>IF(C973="","",VLOOKUP(C973,PayScales!B:C,2,0))</f>
        <v/>
      </c>
      <c r="E973" s="40"/>
      <c r="F973" s="82"/>
      <c r="G973" s="41"/>
      <c r="H973" s="41"/>
      <c r="I973" s="41"/>
      <c r="J973" s="42">
        <f t="shared" si="120"/>
        <v>0</v>
      </c>
      <c r="K973" s="42">
        <f t="shared" si="121"/>
        <v>0</v>
      </c>
      <c r="L973" s="42">
        <f t="shared" si="122"/>
        <v>0</v>
      </c>
      <c r="M973" s="43">
        <f t="shared" si="126"/>
        <v>0</v>
      </c>
      <c r="O973" s="95">
        <f t="shared" si="123"/>
        <v>0</v>
      </c>
      <c r="P973" s="95">
        <f t="shared" si="124"/>
        <v>0</v>
      </c>
      <c r="Q973" s="95">
        <f t="shared" si="125"/>
        <v>0</v>
      </c>
      <c r="R973" s="100">
        <f t="shared" si="127"/>
        <v>0</v>
      </c>
    </row>
    <row r="974" spans="1:18" x14ac:dyDescent="0.25">
      <c r="A974" s="30"/>
      <c r="B974" s="30"/>
      <c r="C974" s="60"/>
      <c r="D974" s="66" t="str">
        <f>IF(C974="","",VLOOKUP(C974,PayScales!B:C,2,0))</f>
        <v/>
      </c>
      <c r="E974" s="40"/>
      <c r="F974" s="82"/>
      <c r="G974" s="41"/>
      <c r="H974" s="41"/>
      <c r="I974" s="41"/>
      <c r="J974" s="42">
        <f t="shared" si="120"/>
        <v>0</v>
      </c>
      <c r="K974" s="42">
        <f t="shared" si="121"/>
        <v>0</v>
      </c>
      <c r="L974" s="42">
        <f t="shared" si="122"/>
        <v>0</v>
      </c>
      <c r="M974" s="43">
        <f t="shared" si="126"/>
        <v>0</v>
      </c>
      <c r="O974" s="95">
        <f t="shared" si="123"/>
        <v>0</v>
      </c>
      <c r="P974" s="95">
        <f t="shared" si="124"/>
        <v>0</v>
      </c>
      <c r="Q974" s="95">
        <f t="shared" si="125"/>
        <v>0</v>
      </c>
      <c r="R974" s="100">
        <f t="shared" si="127"/>
        <v>0</v>
      </c>
    </row>
    <row r="975" spans="1:18" x14ac:dyDescent="0.25">
      <c r="A975" s="30"/>
      <c r="B975" s="30"/>
      <c r="C975" s="60"/>
      <c r="D975" s="66" t="str">
        <f>IF(C975="","",VLOOKUP(C975,PayScales!B:C,2,0))</f>
        <v/>
      </c>
      <c r="E975" s="40"/>
      <c r="F975" s="82"/>
      <c r="G975" s="41"/>
      <c r="H975" s="41"/>
      <c r="I975" s="41"/>
      <c r="J975" s="42">
        <f t="shared" si="120"/>
        <v>0</v>
      </c>
      <c r="K975" s="42">
        <f t="shared" si="121"/>
        <v>0</v>
      </c>
      <c r="L975" s="42">
        <f t="shared" si="122"/>
        <v>0</v>
      </c>
      <c r="M975" s="43">
        <f t="shared" si="126"/>
        <v>0</v>
      </c>
      <c r="O975" s="95">
        <f t="shared" si="123"/>
        <v>0</v>
      </c>
      <c r="P975" s="95">
        <f t="shared" si="124"/>
        <v>0</v>
      </c>
      <c r="Q975" s="95">
        <f t="shared" si="125"/>
        <v>0</v>
      </c>
      <c r="R975" s="100">
        <f t="shared" si="127"/>
        <v>0</v>
      </c>
    </row>
    <row r="976" spans="1:18" x14ac:dyDescent="0.25">
      <c r="A976" s="30"/>
      <c r="B976" s="30"/>
      <c r="C976" s="60"/>
      <c r="D976" s="66" t="str">
        <f>IF(C976="","",VLOOKUP(C976,PayScales!B:C,2,0))</f>
        <v/>
      </c>
      <c r="E976" s="40"/>
      <c r="F976" s="82"/>
      <c r="G976" s="41"/>
      <c r="H976" s="41"/>
      <c r="I976" s="41"/>
      <c r="J976" s="42">
        <f t="shared" si="120"/>
        <v>0</v>
      </c>
      <c r="K976" s="42">
        <f t="shared" si="121"/>
        <v>0</v>
      </c>
      <c r="L976" s="42">
        <f t="shared" si="122"/>
        <v>0</v>
      </c>
      <c r="M976" s="43">
        <f t="shared" si="126"/>
        <v>0</v>
      </c>
      <c r="O976" s="95">
        <f t="shared" si="123"/>
        <v>0</v>
      </c>
      <c r="P976" s="95">
        <f t="shared" si="124"/>
        <v>0</v>
      </c>
      <c r="Q976" s="95">
        <f t="shared" si="125"/>
        <v>0</v>
      </c>
      <c r="R976" s="100">
        <f t="shared" si="127"/>
        <v>0</v>
      </c>
    </row>
    <row r="977" spans="1:18" x14ac:dyDescent="0.25">
      <c r="A977" s="30"/>
      <c r="B977" s="30"/>
      <c r="C977" s="60"/>
      <c r="D977" s="66" t="str">
        <f>IF(C977="","",VLOOKUP(C977,PayScales!B:C,2,0))</f>
        <v/>
      </c>
      <c r="E977" s="40"/>
      <c r="F977" s="82"/>
      <c r="G977" s="41"/>
      <c r="H977" s="41"/>
      <c r="I977" s="41"/>
      <c r="J977" s="42">
        <f t="shared" si="120"/>
        <v>0</v>
      </c>
      <c r="K977" s="42">
        <f t="shared" si="121"/>
        <v>0</v>
      </c>
      <c r="L977" s="42">
        <f t="shared" si="122"/>
        <v>0</v>
      </c>
      <c r="M977" s="43">
        <f t="shared" si="126"/>
        <v>0</v>
      </c>
      <c r="O977" s="95">
        <f t="shared" si="123"/>
        <v>0</v>
      </c>
      <c r="P977" s="95">
        <f t="shared" si="124"/>
        <v>0</v>
      </c>
      <c r="Q977" s="95">
        <f t="shared" si="125"/>
        <v>0</v>
      </c>
      <c r="R977" s="100">
        <f t="shared" si="127"/>
        <v>0</v>
      </c>
    </row>
    <row r="978" spans="1:18" x14ac:dyDescent="0.25">
      <c r="A978" s="30"/>
      <c r="B978" s="30"/>
      <c r="C978" s="60"/>
      <c r="D978" s="66" t="str">
        <f>IF(C978="","",VLOOKUP(C978,PayScales!B:C,2,0))</f>
        <v/>
      </c>
      <c r="E978" s="40"/>
      <c r="F978" s="82"/>
      <c r="G978" s="41"/>
      <c r="H978" s="41"/>
      <c r="I978" s="41"/>
      <c r="J978" s="42">
        <f t="shared" si="120"/>
        <v>0</v>
      </c>
      <c r="K978" s="42">
        <f t="shared" si="121"/>
        <v>0</v>
      </c>
      <c r="L978" s="42">
        <f t="shared" si="122"/>
        <v>0</v>
      </c>
      <c r="M978" s="43">
        <f t="shared" si="126"/>
        <v>0</v>
      </c>
      <c r="O978" s="95">
        <f t="shared" si="123"/>
        <v>0</v>
      </c>
      <c r="P978" s="95">
        <f t="shared" si="124"/>
        <v>0</v>
      </c>
      <c r="Q978" s="95">
        <f t="shared" si="125"/>
        <v>0</v>
      </c>
      <c r="R978" s="100">
        <f t="shared" si="127"/>
        <v>0</v>
      </c>
    </row>
    <row r="979" spans="1:18" x14ac:dyDescent="0.25">
      <c r="A979" s="30"/>
      <c r="B979" s="30"/>
      <c r="C979" s="60"/>
      <c r="D979" s="66" t="str">
        <f>IF(C979="","",VLOOKUP(C979,PayScales!B:C,2,0))</f>
        <v/>
      </c>
      <c r="E979" s="40"/>
      <c r="F979" s="82"/>
      <c r="G979" s="41"/>
      <c r="H979" s="41"/>
      <c r="I979" s="41"/>
      <c r="J979" s="42">
        <f t="shared" si="120"/>
        <v>0</v>
      </c>
      <c r="K979" s="42">
        <f t="shared" si="121"/>
        <v>0</v>
      </c>
      <c r="L979" s="42">
        <f t="shared" si="122"/>
        <v>0</v>
      </c>
      <c r="M979" s="43">
        <f t="shared" si="126"/>
        <v>0</v>
      </c>
      <c r="O979" s="95">
        <f t="shared" si="123"/>
        <v>0</v>
      </c>
      <c r="P979" s="95">
        <f t="shared" si="124"/>
        <v>0</v>
      </c>
      <c r="Q979" s="95">
        <f t="shared" si="125"/>
        <v>0</v>
      </c>
      <c r="R979" s="100">
        <f t="shared" si="127"/>
        <v>0</v>
      </c>
    </row>
    <row r="980" spans="1:18" x14ac:dyDescent="0.25">
      <c r="A980" s="30"/>
      <c r="B980" s="30"/>
      <c r="C980" s="60"/>
      <c r="D980" s="66" t="str">
        <f>IF(C980="","",VLOOKUP(C980,PayScales!B:C,2,0))</f>
        <v/>
      </c>
      <c r="E980" s="40"/>
      <c r="F980" s="82"/>
      <c r="G980" s="41"/>
      <c r="H980" s="41"/>
      <c r="I980" s="41"/>
      <c r="J980" s="42">
        <f t="shared" si="120"/>
        <v>0</v>
      </c>
      <c r="K980" s="42">
        <f t="shared" si="121"/>
        <v>0</v>
      </c>
      <c r="L980" s="42">
        <f t="shared" si="122"/>
        <v>0</v>
      </c>
      <c r="M980" s="43">
        <f t="shared" si="126"/>
        <v>0</v>
      </c>
      <c r="O980" s="95">
        <f t="shared" si="123"/>
        <v>0</v>
      </c>
      <c r="P980" s="95">
        <f t="shared" si="124"/>
        <v>0</v>
      </c>
      <c r="Q980" s="95">
        <f t="shared" si="125"/>
        <v>0</v>
      </c>
      <c r="R980" s="100">
        <f t="shared" si="127"/>
        <v>0</v>
      </c>
    </row>
    <row r="981" spans="1:18" x14ac:dyDescent="0.25">
      <c r="A981" s="30"/>
      <c r="B981" s="30"/>
      <c r="C981" s="60"/>
      <c r="D981" s="66" t="str">
        <f>IF(C981="","",VLOOKUP(C981,PayScales!B:C,2,0))</f>
        <v/>
      </c>
      <c r="E981" s="40"/>
      <c r="F981" s="82"/>
      <c r="G981" s="41"/>
      <c r="H981" s="41"/>
      <c r="I981" s="41"/>
      <c r="J981" s="42">
        <f t="shared" si="120"/>
        <v>0</v>
      </c>
      <c r="K981" s="42">
        <f t="shared" si="121"/>
        <v>0</v>
      </c>
      <c r="L981" s="42">
        <f t="shared" si="122"/>
        <v>0</v>
      </c>
      <c r="M981" s="43">
        <f t="shared" si="126"/>
        <v>0</v>
      </c>
      <c r="O981" s="95">
        <f t="shared" si="123"/>
        <v>0</v>
      </c>
      <c r="P981" s="95">
        <f t="shared" si="124"/>
        <v>0</v>
      </c>
      <c r="Q981" s="95">
        <f t="shared" si="125"/>
        <v>0</v>
      </c>
      <c r="R981" s="100">
        <f t="shared" si="127"/>
        <v>0</v>
      </c>
    </row>
    <row r="982" spans="1:18" x14ac:dyDescent="0.25">
      <c r="A982" s="30"/>
      <c r="B982" s="30"/>
      <c r="C982" s="60"/>
      <c r="D982" s="66" t="str">
        <f>IF(C982="","",VLOOKUP(C982,PayScales!B:C,2,0))</f>
        <v/>
      </c>
      <c r="E982" s="40"/>
      <c r="F982" s="82"/>
      <c r="G982" s="41"/>
      <c r="H982" s="41"/>
      <c r="I982" s="41"/>
      <c r="J982" s="42">
        <f t="shared" si="120"/>
        <v>0</v>
      </c>
      <c r="K982" s="42">
        <f t="shared" si="121"/>
        <v>0</v>
      </c>
      <c r="L982" s="42">
        <f t="shared" si="122"/>
        <v>0</v>
      </c>
      <c r="M982" s="43">
        <f t="shared" si="126"/>
        <v>0</v>
      </c>
      <c r="O982" s="95">
        <f t="shared" si="123"/>
        <v>0</v>
      </c>
      <c r="P982" s="95">
        <f t="shared" si="124"/>
        <v>0</v>
      </c>
      <c r="Q982" s="95">
        <f t="shared" si="125"/>
        <v>0</v>
      </c>
      <c r="R982" s="100">
        <f t="shared" si="127"/>
        <v>0</v>
      </c>
    </row>
    <row r="983" spans="1:18" x14ac:dyDescent="0.25">
      <c r="A983" s="30"/>
      <c r="B983" s="30"/>
      <c r="C983" s="60"/>
      <c r="D983" s="66" t="str">
        <f>IF(C983="","",VLOOKUP(C983,PayScales!B:C,2,0))</f>
        <v/>
      </c>
      <c r="E983" s="40"/>
      <c r="F983" s="82"/>
      <c r="G983" s="41"/>
      <c r="H983" s="41"/>
      <c r="I983" s="41"/>
      <c r="J983" s="42">
        <f t="shared" si="120"/>
        <v>0</v>
      </c>
      <c r="K983" s="42">
        <f t="shared" si="121"/>
        <v>0</v>
      </c>
      <c r="L983" s="42">
        <f t="shared" si="122"/>
        <v>0</v>
      </c>
      <c r="M983" s="43">
        <f t="shared" si="126"/>
        <v>0</v>
      </c>
      <c r="O983" s="95">
        <f t="shared" si="123"/>
        <v>0</v>
      </c>
      <c r="P983" s="95">
        <f t="shared" si="124"/>
        <v>0</v>
      </c>
      <c r="Q983" s="95">
        <f t="shared" si="125"/>
        <v>0</v>
      </c>
      <c r="R983" s="100">
        <f t="shared" si="127"/>
        <v>0</v>
      </c>
    </row>
    <row r="984" spans="1:18" x14ac:dyDescent="0.25">
      <c r="A984" s="30"/>
      <c r="B984" s="30"/>
      <c r="C984" s="60"/>
      <c r="D984" s="66" t="str">
        <f>IF(C984="","",VLOOKUP(C984,PayScales!B:C,2,0))</f>
        <v/>
      </c>
      <c r="E984" s="40"/>
      <c r="F984" s="82"/>
      <c r="G984" s="41"/>
      <c r="H984" s="41"/>
      <c r="I984" s="41"/>
      <c r="J984" s="42">
        <f t="shared" si="120"/>
        <v>0</v>
      </c>
      <c r="K984" s="42">
        <f t="shared" si="121"/>
        <v>0</v>
      </c>
      <c r="L984" s="42">
        <f t="shared" si="122"/>
        <v>0</v>
      </c>
      <c r="M984" s="43">
        <f t="shared" si="126"/>
        <v>0</v>
      </c>
      <c r="O984" s="95">
        <f t="shared" si="123"/>
        <v>0</v>
      </c>
      <c r="P984" s="95">
        <f t="shared" si="124"/>
        <v>0</v>
      </c>
      <c r="Q984" s="95">
        <f t="shared" si="125"/>
        <v>0</v>
      </c>
      <c r="R984" s="100">
        <f t="shared" si="127"/>
        <v>0</v>
      </c>
    </row>
    <row r="985" spans="1:18" x14ac:dyDescent="0.25">
      <c r="A985" s="30"/>
      <c r="B985" s="30"/>
      <c r="C985" s="60"/>
      <c r="D985" s="66" t="str">
        <f>IF(C985="","",VLOOKUP(C985,PayScales!B:C,2,0))</f>
        <v/>
      </c>
      <c r="E985" s="40"/>
      <c r="F985" s="82"/>
      <c r="G985" s="41"/>
      <c r="H985" s="41"/>
      <c r="I985" s="41"/>
      <c r="J985" s="42">
        <f t="shared" si="120"/>
        <v>0</v>
      </c>
      <c r="K985" s="42">
        <f t="shared" si="121"/>
        <v>0</v>
      </c>
      <c r="L985" s="42">
        <f t="shared" si="122"/>
        <v>0</v>
      </c>
      <c r="M985" s="43">
        <f t="shared" si="126"/>
        <v>0</v>
      </c>
      <c r="O985" s="95">
        <f t="shared" si="123"/>
        <v>0</v>
      </c>
      <c r="P985" s="95">
        <f t="shared" si="124"/>
        <v>0</v>
      </c>
      <c r="Q985" s="95">
        <f t="shared" si="125"/>
        <v>0</v>
      </c>
      <c r="R985" s="100">
        <f t="shared" si="127"/>
        <v>0</v>
      </c>
    </row>
    <row r="986" spans="1:18" x14ac:dyDescent="0.25">
      <c r="A986" s="30"/>
      <c r="B986" s="30"/>
      <c r="C986" s="60"/>
      <c r="D986" s="66" t="str">
        <f>IF(C986="","",VLOOKUP(C986,PayScales!B:C,2,0))</f>
        <v/>
      </c>
      <c r="E986" s="40"/>
      <c r="F986" s="82"/>
      <c r="G986" s="41"/>
      <c r="H986" s="41"/>
      <c r="I986" s="41"/>
      <c r="J986" s="42">
        <f t="shared" si="120"/>
        <v>0</v>
      </c>
      <c r="K986" s="42">
        <f t="shared" si="121"/>
        <v>0</v>
      </c>
      <c r="L986" s="42">
        <f t="shared" si="122"/>
        <v>0</v>
      </c>
      <c r="M986" s="43">
        <f t="shared" si="126"/>
        <v>0</v>
      </c>
      <c r="O986" s="95">
        <f t="shared" si="123"/>
        <v>0</v>
      </c>
      <c r="P986" s="95">
        <f t="shared" si="124"/>
        <v>0</v>
      </c>
      <c r="Q986" s="95">
        <f t="shared" si="125"/>
        <v>0</v>
      </c>
      <c r="R986" s="100">
        <f t="shared" si="127"/>
        <v>0</v>
      </c>
    </row>
    <row r="987" spans="1:18" x14ac:dyDescent="0.25">
      <c r="A987" s="30"/>
      <c r="B987" s="30"/>
      <c r="C987" s="60"/>
      <c r="D987" s="66" t="str">
        <f>IF(C987="","",VLOOKUP(C987,PayScales!B:C,2,0))</f>
        <v/>
      </c>
      <c r="E987" s="40"/>
      <c r="F987" s="82"/>
      <c r="G987" s="41"/>
      <c r="H987" s="41"/>
      <c r="I987" s="41"/>
      <c r="J987" s="42">
        <f t="shared" si="120"/>
        <v>0</v>
      </c>
      <c r="K987" s="42">
        <f t="shared" si="121"/>
        <v>0</v>
      </c>
      <c r="L987" s="42">
        <f t="shared" si="122"/>
        <v>0</v>
      </c>
      <c r="M987" s="43">
        <f t="shared" si="126"/>
        <v>0</v>
      </c>
      <c r="O987" s="95">
        <f t="shared" si="123"/>
        <v>0</v>
      </c>
      <c r="P987" s="95">
        <f t="shared" si="124"/>
        <v>0</v>
      </c>
      <c r="Q987" s="95">
        <f t="shared" si="125"/>
        <v>0</v>
      </c>
      <c r="R987" s="100">
        <f t="shared" si="127"/>
        <v>0</v>
      </c>
    </row>
    <row r="988" spans="1:18" x14ac:dyDescent="0.25">
      <c r="A988" s="30"/>
      <c r="B988" s="30"/>
      <c r="C988" s="60"/>
      <c r="D988" s="66" t="str">
        <f>IF(C988="","",VLOOKUP(C988,PayScales!B:C,2,0))</f>
        <v/>
      </c>
      <c r="E988" s="40"/>
      <c r="F988" s="82"/>
      <c r="G988" s="41"/>
      <c r="H988" s="41"/>
      <c r="I988" s="41"/>
      <c r="J988" s="42">
        <f t="shared" si="120"/>
        <v>0</v>
      </c>
      <c r="K988" s="42">
        <f t="shared" si="121"/>
        <v>0</v>
      </c>
      <c r="L988" s="42">
        <f t="shared" si="122"/>
        <v>0</v>
      </c>
      <c r="M988" s="43">
        <f t="shared" si="126"/>
        <v>0</v>
      </c>
      <c r="O988" s="95">
        <f t="shared" si="123"/>
        <v>0</v>
      </c>
      <c r="P988" s="95">
        <f t="shared" si="124"/>
        <v>0</v>
      </c>
      <c r="Q988" s="95">
        <f t="shared" si="125"/>
        <v>0</v>
      </c>
      <c r="R988" s="100">
        <f t="shared" si="127"/>
        <v>0</v>
      </c>
    </row>
    <row r="989" spans="1:18" x14ac:dyDescent="0.25">
      <c r="A989" s="30"/>
      <c r="B989" s="30"/>
      <c r="C989" s="60"/>
      <c r="D989" s="66" t="str">
        <f>IF(C989="","",VLOOKUP(C989,PayScales!B:C,2,0))</f>
        <v/>
      </c>
      <c r="E989" s="40"/>
      <c r="F989" s="82"/>
      <c r="G989" s="41"/>
      <c r="H989" s="41"/>
      <c r="I989" s="41"/>
      <c r="J989" s="42">
        <f t="shared" si="120"/>
        <v>0</v>
      </c>
      <c r="K989" s="42">
        <f t="shared" si="121"/>
        <v>0</v>
      </c>
      <c r="L989" s="42">
        <f t="shared" si="122"/>
        <v>0</v>
      </c>
      <c r="M989" s="43">
        <f t="shared" si="126"/>
        <v>0</v>
      </c>
      <c r="O989" s="95">
        <f t="shared" si="123"/>
        <v>0</v>
      </c>
      <c r="P989" s="95">
        <f t="shared" si="124"/>
        <v>0</v>
      </c>
      <c r="Q989" s="95">
        <f t="shared" si="125"/>
        <v>0</v>
      </c>
      <c r="R989" s="100">
        <f t="shared" si="127"/>
        <v>0</v>
      </c>
    </row>
    <row r="990" spans="1:18" x14ac:dyDescent="0.25">
      <c r="A990" s="30"/>
      <c r="B990" s="30"/>
      <c r="C990" s="60"/>
      <c r="D990" s="66" t="str">
        <f>IF(C990="","",VLOOKUP(C990,PayScales!B:C,2,0))</f>
        <v/>
      </c>
      <c r="E990" s="40"/>
      <c r="F990" s="82"/>
      <c r="G990" s="41"/>
      <c r="H990" s="41"/>
      <c r="I990" s="41"/>
      <c r="J990" s="42">
        <f t="shared" si="120"/>
        <v>0</v>
      </c>
      <c r="K990" s="42">
        <f t="shared" si="121"/>
        <v>0</v>
      </c>
      <c r="L990" s="42">
        <f t="shared" si="122"/>
        <v>0</v>
      </c>
      <c r="M990" s="43">
        <f t="shared" si="126"/>
        <v>0</v>
      </c>
      <c r="O990" s="95">
        <f t="shared" si="123"/>
        <v>0</v>
      </c>
      <c r="P990" s="95">
        <f t="shared" si="124"/>
        <v>0</v>
      </c>
      <c r="Q990" s="95">
        <f t="shared" si="125"/>
        <v>0</v>
      </c>
      <c r="R990" s="100">
        <f t="shared" si="127"/>
        <v>0</v>
      </c>
    </row>
    <row r="991" spans="1:18" x14ac:dyDescent="0.25">
      <c r="A991" s="30"/>
      <c r="B991" s="30"/>
      <c r="C991" s="60"/>
      <c r="D991" s="66" t="str">
        <f>IF(C991="","",VLOOKUP(C991,PayScales!B:C,2,0))</f>
        <v/>
      </c>
      <c r="E991" s="40"/>
      <c r="F991" s="82"/>
      <c r="G991" s="41"/>
      <c r="H991" s="41"/>
      <c r="I991" s="41"/>
      <c r="J991" s="42">
        <f t="shared" si="120"/>
        <v>0</v>
      </c>
      <c r="K991" s="42">
        <f t="shared" si="121"/>
        <v>0</v>
      </c>
      <c r="L991" s="42">
        <f t="shared" si="122"/>
        <v>0</v>
      </c>
      <c r="M991" s="43">
        <f t="shared" si="126"/>
        <v>0</v>
      </c>
      <c r="O991" s="95">
        <f t="shared" si="123"/>
        <v>0</v>
      </c>
      <c r="P991" s="95">
        <f t="shared" si="124"/>
        <v>0</v>
      </c>
      <c r="Q991" s="95">
        <f t="shared" si="125"/>
        <v>0</v>
      </c>
      <c r="R991" s="100">
        <f t="shared" si="127"/>
        <v>0</v>
      </c>
    </row>
    <row r="992" spans="1:18" x14ac:dyDescent="0.25">
      <c r="A992" s="30"/>
      <c r="B992" s="30"/>
      <c r="C992" s="60"/>
      <c r="D992" s="66" t="str">
        <f>IF(C992="","",VLOOKUP(C992,PayScales!B:C,2,0))</f>
        <v/>
      </c>
      <c r="E992" s="40"/>
      <c r="F992" s="82"/>
      <c r="G992" s="41"/>
      <c r="H992" s="41"/>
      <c r="I992" s="41"/>
      <c r="J992" s="42">
        <f t="shared" si="120"/>
        <v>0</v>
      </c>
      <c r="K992" s="42">
        <f t="shared" si="121"/>
        <v>0</v>
      </c>
      <c r="L992" s="42">
        <f t="shared" si="122"/>
        <v>0</v>
      </c>
      <c r="M992" s="43">
        <f t="shared" si="126"/>
        <v>0</v>
      </c>
      <c r="O992" s="95">
        <f t="shared" si="123"/>
        <v>0</v>
      </c>
      <c r="P992" s="95">
        <f t="shared" si="124"/>
        <v>0</v>
      </c>
      <c r="Q992" s="95">
        <f t="shared" si="125"/>
        <v>0</v>
      </c>
      <c r="R992" s="100">
        <f t="shared" si="127"/>
        <v>0</v>
      </c>
    </row>
    <row r="993" spans="1:18" x14ac:dyDescent="0.25">
      <c r="A993" s="30"/>
      <c r="B993" s="30"/>
      <c r="C993" s="60"/>
      <c r="D993" s="66" t="str">
        <f>IF(C993="","",VLOOKUP(C993,PayScales!B:C,2,0))</f>
        <v/>
      </c>
      <c r="E993" s="40"/>
      <c r="F993" s="82"/>
      <c r="G993" s="41"/>
      <c r="H993" s="41"/>
      <c r="I993" s="41"/>
      <c r="J993" s="42">
        <f t="shared" si="120"/>
        <v>0</v>
      </c>
      <c r="K993" s="42">
        <f t="shared" si="121"/>
        <v>0</v>
      </c>
      <c r="L993" s="42">
        <f t="shared" si="122"/>
        <v>0</v>
      </c>
      <c r="M993" s="43">
        <f t="shared" si="126"/>
        <v>0</v>
      </c>
      <c r="O993" s="95">
        <f t="shared" si="123"/>
        <v>0</v>
      </c>
      <c r="P993" s="95">
        <f t="shared" si="124"/>
        <v>0</v>
      </c>
      <c r="Q993" s="95">
        <f t="shared" si="125"/>
        <v>0</v>
      </c>
      <c r="R993" s="100">
        <f t="shared" si="127"/>
        <v>0</v>
      </c>
    </row>
    <row r="994" spans="1:18" x14ac:dyDescent="0.25">
      <c r="A994" s="30"/>
      <c r="B994" s="30"/>
      <c r="C994" s="60"/>
      <c r="D994" s="66" t="str">
        <f>IF(C994="","",VLOOKUP(C994,PayScales!B:C,2,0))</f>
        <v/>
      </c>
      <c r="E994" s="40"/>
      <c r="F994" s="82"/>
      <c r="G994" s="41"/>
      <c r="H994" s="41"/>
      <c r="I994" s="41"/>
      <c r="J994" s="42">
        <f t="shared" si="120"/>
        <v>0</v>
      </c>
      <c r="K994" s="42">
        <f t="shared" si="121"/>
        <v>0</v>
      </c>
      <c r="L994" s="42">
        <f t="shared" si="122"/>
        <v>0</v>
      </c>
      <c r="M994" s="43">
        <f t="shared" si="126"/>
        <v>0</v>
      </c>
      <c r="O994" s="95">
        <f t="shared" si="123"/>
        <v>0</v>
      </c>
      <c r="P994" s="95">
        <f t="shared" si="124"/>
        <v>0</v>
      </c>
      <c r="Q994" s="95">
        <f t="shared" si="125"/>
        <v>0</v>
      </c>
      <c r="R994" s="100">
        <f t="shared" si="127"/>
        <v>0</v>
      </c>
    </row>
    <row r="995" spans="1:18" x14ac:dyDescent="0.25">
      <c r="A995" s="30"/>
      <c r="B995" s="30"/>
      <c r="C995" s="60"/>
      <c r="D995" s="66" t="str">
        <f>IF(C995="","",VLOOKUP(C995,PayScales!B:C,2,0))</f>
        <v/>
      </c>
      <c r="E995" s="40"/>
      <c r="F995" s="82"/>
      <c r="G995" s="41"/>
      <c r="H995" s="41"/>
      <c r="I995" s="41"/>
      <c r="J995" s="42">
        <f t="shared" si="120"/>
        <v>0</v>
      </c>
      <c r="K995" s="42">
        <f t="shared" si="121"/>
        <v>0</v>
      </c>
      <c r="L995" s="42">
        <f t="shared" si="122"/>
        <v>0</v>
      </c>
      <c r="M995" s="43">
        <f t="shared" si="126"/>
        <v>0</v>
      </c>
      <c r="O995" s="95">
        <f t="shared" si="123"/>
        <v>0</v>
      </c>
      <c r="P995" s="95">
        <f t="shared" si="124"/>
        <v>0</v>
      </c>
      <c r="Q995" s="95">
        <f t="shared" si="125"/>
        <v>0</v>
      </c>
      <c r="R995" s="100">
        <f t="shared" si="127"/>
        <v>0</v>
      </c>
    </row>
    <row r="996" spans="1:18" x14ac:dyDescent="0.25">
      <c r="A996" s="30"/>
      <c r="B996" s="30"/>
      <c r="C996" s="60"/>
      <c r="D996" s="66" t="str">
        <f>IF(C996="","",VLOOKUP(C996,PayScales!B:C,2,0))</f>
        <v/>
      </c>
      <c r="E996" s="40"/>
      <c r="F996" s="82"/>
      <c r="G996" s="41"/>
      <c r="H996" s="41"/>
      <c r="I996" s="41"/>
      <c r="J996" s="42">
        <f t="shared" si="120"/>
        <v>0</v>
      </c>
      <c r="K996" s="42">
        <f t="shared" si="121"/>
        <v>0</v>
      </c>
      <c r="L996" s="42">
        <f t="shared" si="122"/>
        <v>0</v>
      </c>
      <c r="M996" s="43">
        <f t="shared" si="126"/>
        <v>0</v>
      </c>
      <c r="O996" s="95">
        <f t="shared" si="123"/>
        <v>0</v>
      </c>
      <c r="P996" s="95">
        <f t="shared" si="124"/>
        <v>0</v>
      </c>
      <c r="Q996" s="95">
        <f t="shared" si="125"/>
        <v>0</v>
      </c>
      <c r="R996" s="100">
        <f t="shared" si="127"/>
        <v>0</v>
      </c>
    </row>
    <row r="997" spans="1:18" x14ac:dyDescent="0.25">
      <c r="A997" s="30"/>
      <c r="B997" s="30"/>
      <c r="C997" s="60"/>
      <c r="D997" s="66" t="str">
        <f>IF(C997="","",VLOOKUP(C997,PayScales!B:C,2,0))</f>
        <v/>
      </c>
      <c r="E997" s="40"/>
      <c r="F997" s="82"/>
      <c r="G997" s="41"/>
      <c r="H997" s="41"/>
      <c r="I997" s="41"/>
      <c r="J997" s="42">
        <f t="shared" si="120"/>
        <v>0</v>
      </c>
      <c r="K997" s="42">
        <f t="shared" si="121"/>
        <v>0</v>
      </c>
      <c r="L997" s="42">
        <f t="shared" si="122"/>
        <v>0</v>
      </c>
      <c r="M997" s="43">
        <f t="shared" si="126"/>
        <v>0</v>
      </c>
      <c r="O997" s="95">
        <f t="shared" si="123"/>
        <v>0</v>
      </c>
      <c r="P997" s="95">
        <f t="shared" si="124"/>
        <v>0</v>
      </c>
      <c r="Q997" s="95">
        <f t="shared" si="125"/>
        <v>0</v>
      </c>
      <c r="R997" s="100">
        <f t="shared" si="127"/>
        <v>0</v>
      </c>
    </row>
    <row r="998" spans="1:18" x14ac:dyDescent="0.25">
      <c r="A998" s="30"/>
      <c r="B998" s="30"/>
      <c r="C998" s="60"/>
      <c r="D998" s="66" t="str">
        <f>IF(C998="","",VLOOKUP(C998,PayScales!B:C,2,0))</f>
        <v/>
      </c>
      <c r="E998" s="40"/>
      <c r="F998" s="82"/>
      <c r="G998" s="41"/>
      <c r="H998" s="41"/>
      <c r="I998" s="41"/>
      <c r="J998" s="42">
        <f t="shared" si="120"/>
        <v>0</v>
      </c>
      <c r="K998" s="42">
        <f t="shared" si="121"/>
        <v>0</v>
      </c>
      <c r="L998" s="42">
        <f t="shared" si="122"/>
        <v>0</v>
      </c>
      <c r="M998" s="43">
        <f t="shared" si="126"/>
        <v>0</v>
      </c>
      <c r="O998" s="95">
        <f t="shared" si="123"/>
        <v>0</v>
      </c>
      <c r="P998" s="95">
        <f t="shared" si="124"/>
        <v>0</v>
      </c>
      <c r="Q998" s="95">
        <f t="shared" si="125"/>
        <v>0</v>
      </c>
      <c r="R998" s="100">
        <f t="shared" si="127"/>
        <v>0</v>
      </c>
    </row>
    <row r="999" spans="1:18" x14ac:dyDescent="0.25">
      <c r="A999" s="30"/>
      <c r="B999" s="30"/>
      <c r="C999" s="60"/>
      <c r="D999" s="66" t="str">
        <f>IF(C999="","",VLOOKUP(C999,PayScales!B:C,2,0))</f>
        <v/>
      </c>
      <c r="E999" s="40"/>
      <c r="F999" s="82"/>
      <c r="G999" s="41"/>
      <c r="H999" s="41"/>
      <c r="I999" s="41"/>
      <c r="J999" s="42">
        <f t="shared" si="120"/>
        <v>0</v>
      </c>
      <c r="K999" s="42">
        <f t="shared" si="121"/>
        <v>0</v>
      </c>
      <c r="L999" s="42">
        <f t="shared" si="122"/>
        <v>0</v>
      </c>
      <c r="M999" s="43">
        <f t="shared" si="126"/>
        <v>0</v>
      </c>
      <c r="O999" s="95">
        <f t="shared" si="123"/>
        <v>0</v>
      </c>
      <c r="P999" s="95">
        <f t="shared" si="124"/>
        <v>0</v>
      </c>
      <c r="Q999" s="95">
        <f t="shared" si="125"/>
        <v>0</v>
      </c>
      <c r="R999" s="100">
        <f t="shared" si="127"/>
        <v>0</v>
      </c>
    </row>
    <row r="1000" spans="1:18" s="35" customFormat="1" ht="13.8" thickBot="1" x14ac:dyDescent="0.3">
      <c r="A1000" s="33"/>
      <c r="B1000" s="33"/>
      <c r="C1000" s="61"/>
      <c r="D1000" s="67" t="str">
        <f>IF(C1000="","",VLOOKUP(C1000,PayScales!B:C,2,0))</f>
        <v/>
      </c>
      <c r="E1000" s="44"/>
      <c r="F1000" s="83"/>
      <c r="G1000" s="45"/>
      <c r="H1000" s="45"/>
      <c r="I1000" s="45"/>
      <c r="J1000" s="71">
        <f t="shared" si="120"/>
        <v>0</v>
      </c>
      <c r="K1000" s="71">
        <f t="shared" si="121"/>
        <v>0</v>
      </c>
      <c r="L1000" s="71">
        <f t="shared" si="122"/>
        <v>0</v>
      </c>
      <c r="M1000" s="46">
        <f t="shared" si="126"/>
        <v>0</v>
      </c>
      <c r="O1000" s="101">
        <f t="shared" si="123"/>
        <v>0</v>
      </c>
      <c r="P1000" s="101">
        <f t="shared" si="124"/>
        <v>0</v>
      </c>
      <c r="Q1000" s="101">
        <f t="shared" si="125"/>
        <v>0</v>
      </c>
      <c r="R1000" s="102">
        <f t="shared" si="127"/>
        <v>0</v>
      </c>
    </row>
    <row r="1001" spans="1:18" ht="13.8" thickTop="1" x14ac:dyDescent="0.25">
      <c r="E1001" s="55"/>
    </row>
  </sheetData>
  <phoneticPr fontId="24" type="noConversion"/>
  <dataValidations count="4">
    <dataValidation type="list" allowBlank="1" showInputMessage="1" showErrorMessage="1" sqref="A4:A1000" xr:uid="{00000000-0002-0000-0200-000000000000}">
      <formula1>Categories</formula1>
    </dataValidation>
    <dataValidation type="list" allowBlank="1" showInputMessage="1" showErrorMessage="1" sqref="C4:C1000" xr:uid="{00000000-0002-0000-0200-000001000000}">
      <formula1>Grades</formula1>
    </dataValidation>
    <dataValidation type="list" allowBlank="1" showInputMessage="1" showErrorMessage="1" sqref="F4:F1000" xr:uid="{00000000-0002-0000-0200-000003000000}">
      <formula1>Freq</formula1>
    </dataValidation>
    <dataValidation type="list" allowBlank="1" showInputMessage="1" showErrorMessage="1" sqref="E4:F1000" xr:uid="{92BD4091-A476-4B78-A0EE-7655CB68FFA9}">
      <formula1>"Clinical,Non-Clinical"</formula1>
    </dataValidation>
  </dataValidations>
  <pageMargins left="0.7" right="0.7" top="0.75" bottom="0.75" header="0.3" footer="0.3"/>
  <pageSetup paperSize="9"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1"/>
  <sheetViews>
    <sheetView workbookViewId="0">
      <selection activeCell="D4" sqref="D4"/>
    </sheetView>
  </sheetViews>
  <sheetFormatPr defaultColWidth="9" defaultRowHeight="13.2" x14ac:dyDescent="0.25"/>
  <cols>
    <col min="1" max="1" width="46.3984375" style="36" bestFit="1" customWidth="1"/>
    <col min="2" max="2" width="38.59765625" style="36" customWidth="1"/>
    <col min="3" max="5" width="12.5" style="37" customWidth="1"/>
    <col min="6" max="16384" width="9" style="29"/>
  </cols>
  <sheetData>
    <row r="1" spans="1:5" s="27" customFormat="1" ht="17.25" customHeight="1" x14ac:dyDescent="0.25">
      <c r="A1" s="27" t="s">
        <v>58</v>
      </c>
    </row>
    <row r="2" spans="1:5" s="28" customFormat="1" ht="9" customHeight="1" x14ac:dyDescent="0.25"/>
    <row r="3" spans="1:5" ht="59.25" customHeight="1" x14ac:dyDescent="0.25">
      <c r="A3" s="107" t="s">
        <v>93</v>
      </c>
      <c r="B3" s="108" t="s">
        <v>94</v>
      </c>
      <c r="C3" s="108" t="s">
        <v>95</v>
      </c>
      <c r="D3" s="108" t="s">
        <v>96</v>
      </c>
      <c r="E3" s="26" t="s">
        <v>97</v>
      </c>
    </row>
    <row r="4" spans="1:5" x14ac:dyDescent="0.25">
      <c r="A4" s="30"/>
      <c r="B4" s="30"/>
      <c r="C4" s="31"/>
      <c r="D4" s="31"/>
      <c r="E4" s="32" t="str">
        <f t="shared" ref="E4:E67" si="0">IF(C4="","",(C4*(VLOOKUP(D4,Frequency,2,FALSE))))</f>
        <v/>
      </c>
    </row>
    <row r="5" spans="1:5" x14ac:dyDescent="0.25">
      <c r="A5" s="30"/>
      <c r="B5" s="30"/>
      <c r="C5" s="31"/>
      <c r="D5" s="31"/>
      <c r="E5" s="32" t="str">
        <f t="shared" si="0"/>
        <v/>
      </c>
    </row>
    <row r="6" spans="1:5" x14ac:dyDescent="0.25">
      <c r="A6" s="30"/>
      <c r="B6" s="30"/>
      <c r="C6" s="31"/>
      <c r="D6" s="31"/>
      <c r="E6" s="32" t="str">
        <f t="shared" si="0"/>
        <v/>
      </c>
    </row>
    <row r="7" spans="1:5" x14ac:dyDescent="0.25">
      <c r="A7" s="30"/>
      <c r="B7" s="30"/>
      <c r="C7" s="31"/>
      <c r="D7" s="31"/>
      <c r="E7" s="32" t="str">
        <f t="shared" si="0"/>
        <v/>
      </c>
    </row>
    <row r="8" spans="1:5" x14ac:dyDescent="0.25">
      <c r="A8" s="30"/>
      <c r="B8" s="30"/>
      <c r="C8" s="31"/>
      <c r="D8" s="31"/>
      <c r="E8" s="32" t="str">
        <f t="shared" si="0"/>
        <v/>
      </c>
    </row>
    <row r="9" spans="1:5" x14ac:dyDescent="0.25">
      <c r="A9" s="30"/>
      <c r="B9" s="30"/>
      <c r="C9" s="31"/>
      <c r="D9" s="31"/>
      <c r="E9" s="32" t="str">
        <f t="shared" si="0"/>
        <v/>
      </c>
    </row>
    <row r="10" spans="1:5" x14ac:dyDescent="0.25">
      <c r="A10" s="30"/>
      <c r="B10" s="30"/>
      <c r="C10" s="31"/>
      <c r="D10" s="31"/>
      <c r="E10" s="32" t="str">
        <f t="shared" si="0"/>
        <v/>
      </c>
    </row>
    <row r="11" spans="1:5" x14ac:dyDescent="0.25">
      <c r="A11" s="30"/>
      <c r="B11" s="30"/>
      <c r="C11" s="31"/>
      <c r="D11" s="31"/>
      <c r="E11" s="32" t="str">
        <f t="shared" si="0"/>
        <v/>
      </c>
    </row>
    <row r="12" spans="1:5" x14ac:dyDescent="0.25">
      <c r="A12" s="30"/>
      <c r="B12" s="30"/>
      <c r="C12" s="31"/>
      <c r="D12" s="31"/>
      <c r="E12" s="32" t="str">
        <f t="shared" si="0"/>
        <v/>
      </c>
    </row>
    <row r="13" spans="1:5" x14ac:dyDescent="0.25">
      <c r="A13" s="30"/>
      <c r="B13" s="30"/>
      <c r="C13" s="31"/>
      <c r="D13" s="31"/>
      <c r="E13" s="32" t="str">
        <f t="shared" si="0"/>
        <v/>
      </c>
    </row>
    <row r="14" spans="1:5" x14ac:dyDescent="0.25">
      <c r="A14" s="30"/>
      <c r="B14" s="30"/>
      <c r="C14" s="31"/>
      <c r="D14" s="31"/>
      <c r="E14" s="32" t="str">
        <f t="shared" si="0"/>
        <v/>
      </c>
    </row>
    <row r="15" spans="1:5" x14ac:dyDescent="0.25">
      <c r="A15" s="30"/>
      <c r="B15" s="30"/>
      <c r="C15" s="31"/>
      <c r="D15" s="31"/>
      <c r="E15" s="32" t="str">
        <f t="shared" si="0"/>
        <v/>
      </c>
    </row>
    <row r="16" spans="1:5" x14ac:dyDescent="0.25">
      <c r="A16" s="30"/>
      <c r="B16" s="30"/>
      <c r="C16" s="31"/>
      <c r="D16" s="31"/>
      <c r="E16" s="32" t="str">
        <f t="shared" si="0"/>
        <v/>
      </c>
    </row>
    <row r="17" spans="1:5" x14ac:dyDescent="0.25">
      <c r="A17" s="30"/>
      <c r="B17" s="30"/>
      <c r="C17" s="31"/>
      <c r="D17" s="31"/>
      <c r="E17" s="32" t="str">
        <f t="shared" si="0"/>
        <v/>
      </c>
    </row>
    <row r="18" spans="1:5" x14ac:dyDescent="0.25">
      <c r="A18" s="30"/>
      <c r="B18" s="30"/>
      <c r="C18" s="31"/>
      <c r="D18" s="31"/>
      <c r="E18" s="32" t="str">
        <f t="shared" si="0"/>
        <v/>
      </c>
    </row>
    <row r="19" spans="1:5" x14ac:dyDescent="0.25">
      <c r="A19" s="30"/>
      <c r="B19" s="30"/>
      <c r="C19" s="31"/>
      <c r="D19" s="31"/>
      <c r="E19" s="32" t="str">
        <f t="shared" si="0"/>
        <v/>
      </c>
    </row>
    <row r="20" spans="1:5" x14ac:dyDescent="0.25">
      <c r="A20" s="30"/>
      <c r="B20" s="30"/>
      <c r="C20" s="31"/>
      <c r="D20" s="31"/>
      <c r="E20" s="32" t="str">
        <f t="shared" si="0"/>
        <v/>
      </c>
    </row>
    <row r="21" spans="1:5" x14ac:dyDescent="0.25">
      <c r="A21" s="30"/>
      <c r="B21" s="30"/>
      <c r="C21" s="31"/>
      <c r="D21" s="31"/>
      <c r="E21" s="32" t="str">
        <f t="shared" si="0"/>
        <v/>
      </c>
    </row>
    <row r="22" spans="1:5" x14ac:dyDescent="0.25">
      <c r="A22" s="30"/>
      <c r="B22" s="30"/>
      <c r="C22" s="31"/>
      <c r="D22" s="31"/>
      <c r="E22" s="32" t="str">
        <f t="shared" si="0"/>
        <v/>
      </c>
    </row>
    <row r="23" spans="1:5" x14ac:dyDescent="0.25">
      <c r="A23" s="30"/>
      <c r="B23" s="30"/>
      <c r="C23" s="31"/>
      <c r="D23" s="31"/>
      <c r="E23" s="32" t="str">
        <f t="shared" si="0"/>
        <v/>
      </c>
    </row>
    <row r="24" spans="1:5" x14ac:dyDescent="0.25">
      <c r="A24" s="30"/>
      <c r="B24" s="30"/>
      <c r="C24" s="31"/>
      <c r="D24" s="31"/>
      <c r="E24" s="32" t="str">
        <f t="shared" si="0"/>
        <v/>
      </c>
    </row>
    <row r="25" spans="1:5" x14ac:dyDescent="0.25">
      <c r="A25" s="30"/>
      <c r="B25" s="30"/>
      <c r="C25" s="31"/>
      <c r="D25" s="31"/>
      <c r="E25" s="32" t="str">
        <f t="shared" si="0"/>
        <v/>
      </c>
    </row>
    <row r="26" spans="1:5" x14ac:dyDescent="0.25">
      <c r="A26" s="30"/>
      <c r="B26" s="30"/>
      <c r="C26" s="31"/>
      <c r="D26" s="31"/>
      <c r="E26" s="32" t="str">
        <f t="shared" si="0"/>
        <v/>
      </c>
    </row>
    <row r="27" spans="1:5" x14ac:dyDescent="0.25">
      <c r="A27" s="30"/>
      <c r="B27" s="30"/>
      <c r="C27" s="31"/>
      <c r="D27" s="31"/>
      <c r="E27" s="32" t="str">
        <f t="shared" si="0"/>
        <v/>
      </c>
    </row>
    <row r="28" spans="1:5" x14ac:dyDescent="0.25">
      <c r="A28" s="30"/>
      <c r="B28" s="30"/>
      <c r="C28" s="31"/>
      <c r="D28" s="31"/>
      <c r="E28" s="32" t="str">
        <f t="shared" si="0"/>
        <v/>
      </c>
    </row>
    <row r="29" spans="1:5" x14ac:dyDescent="0.25">
      <c r="A29" s="30"/>
      <c r="B29" s="30"/>
      <c r="C29" s="31"/>
      <c r="D29" s="31"/>
      <c r="E29" s="32" t="str">
        <f t="shared" si="0"/>
        <v/>
      </c>
    </row>
    <row r="30" spans="1:5" x14ac:dyDescent="0.25">
      <c r="A30" s="30"/>
      <c r="B30" s="30"/>
      <c r="C30" s="31"/>
      <c r="D30" s="31"/>
      <c r="E30" s="32" t="str">
        <f t="shared" si="0"/>
        <v/>
      </c>
    </row>
    <row r="31" spans="1:5" x14ac:dyDescent="0.25">
      <c r="A31" s="30"/>
      <c r="B31" s="30"/>
      <c r="C31" s="31"/>
      <c r="D31" s="31"/>
      <c r="E31" s="32" t="str">
        <f t="shared" si="0"/>
        <v/>
      </c>
    </row>
    <row r="32" spans="1:5" x14ac:dyDescent="0.25">
      <c r="A32" s="30"/>
      <c r="B32" s="30"/>
      <c r="C32" s="31"/>
      <c r="D32" s="31"/>
      <c r="E32" s="32" t="str">
        <f t="shared" si="0"/>
        <v/>
      </c>
    </row>
    <row r="33" spans="1:5" x14ac:dyDescent="0.25">
      <c r="A33" s="30"/>
      <c r="B33" s="30"/>
      <c r="C33" s="31"/>
      <c r="D33" s="31"/>
      <c r="E33" s="32" t="str">
        <f t="shared" si="0"/>
        <v/>
      </c>
    </row>
    <row r="34" spans="1:5" x14ac:dyDescent="0.25">
      <c r="A34" s="30"/>
      <c r="B34" s="30"/>
      <c r="C34" s="31"/>
      <c r="D34" s="31"/>
      <c r="E34" s="32" t="str">
        <f t="shared" si="0"/>
        <v/>
      </c>
    </row>
    <row r="35" spans="1:5" x14ac:dyDescent="0.25">
      <c r="A35" s="30"/>
      <c r="B35" s="30"/>
      <c r="C35" s="31"/>
      <c r="D35" s="31"/>
      <c r="E35" s="32" t="str">
        <f t="shared" si="0"/>
        <v/>
      </c>
    </row>
    <row r="36" spans="1:5" x14ac:dyDescent="0.25">
      <c r="A36" s="30"/>
      <c r="B36" s="30"/>
      <c r="C36" s="31"/>
      <c r="D36" s="31"/>
      <c r="E36" s="32" t="str">
        <f t="shared" si="0"/>
        <v/>
      </c>
    </row>
    <row r="37" spans="1:5" x14ac:dyDescent="0.25">
      <c r="A37" s="30"/>
      <c r="B37" s="30"/>
      <c r="C37" s="31"/>
      <c r="D37" s="31"/>
      <c r="E37" s="32" t="str">
        <f t="shared" si="0"/>
        <v/>
      </c>
    </row>
    <row r="38" spans="1:5" x14ac:dyDescent="0.25">
      <c r="A38" s="30"/>
      <c r="B38" s="30"/>
      <c r="C38" s="31"/>
      <c r="D38" s="31"/>
      <c r="E38" s="32" t="str">
        <f t="shared" si="0"/>
        <v/>
      </c>
    </row>
    <row r="39" spans="1:5" x14ac:dyDescent="0.25">
      <c r="A39" s="30"/>
      <c r="B39" s="30"/>
      <c r="C39" s="31"/>
      <c r="D39" s="31"/>
      <c r="E39" s="32" t="str">
        <f t="shared" si="0"/>
        <v/>
      </c>
    </row>
    <row r="40" spans="1:5" x14ac:dyDescent="0.25">
      <c r="A40" s="30"/>
      <c r="B40" s="30"/>
      <c r="C40" s="31"/>
      <c r="D40" s="31"/>
      <c r="E40" s="32" t="str">
        <f t="shared" si="0"/>
        <v/>
      </c>
    </row>
    <row r="41" spans="1:5" x14ac:dyDescent="0.25">
      <c r="A41" s="30"/>
      <c r="B41" s="30"/>
      <c r="C41" s="31"/>
      <c r="D41" s="31"/>
      <c r="E41" s="32" t="str">
        <f t="shared" si="0"/>
        <v/>
      </c>
    </row>
    <row r="42" spans="1:5" x14ac:dyDescent="0.25">
      <c r="A42" s="30"/>
      <c r="B42" s="30"/>
      <c r="C42" s="31"/>
      <c r="D42" s="31"/>
      <c r="E42" s="32" t="str">
        <f t="shared" si="0"/>
        <v/>
      </c>
    </row>
    <row r="43" spans="1:5" x14ac:dyDescent="0.25">
      <c r="A43" s="30"/>
      <c r="B43" s="30"/>
      <c r="C43" s="31"/>
      <c r="D43" s="31"/>
      <c r="E43" s="32" t="str">
        <f t="shared" si="0"/>
        <v/>
      </c>
    </row>
    <row r="44" spans="1:5" x14ac:dyDescent="0.25">
      <c r="A44" s="30"/>
      <c r="B44" s="30"/>
      <c r="C44" s="31"/>
      <c r="D44" s="31"/>
      <c r="E44" s="32" t="str">
        <f t="shared" si="0"/>
        <v/>
      </c>
    </row>
    <row r="45" spans="1:5" x14ac:dyDescent="0.25">
      <c r="A45" s="30"/>
      <c r="B45" s="30"/>
      <c r="C45" s="31"/>
      <c r="D45" s="31"/>
      <c r="E45" s="32" t="str">
        <f t="shared" si="0"/>
        <v/>
      </c>
    </row>
    <row r="46" spans="1:5" x14ac:dyDescent="0.25">
      <c r="A46" s="30"/>
      <c r="B46" s="30"/>
      <c r="C46" s="31"/>
      <c r="D46" s="31"/>
      <c r="E46" s="32" t="str">
        <f t="shared" si="0"/>
        <v/>
      </c>
    </row>
    <row r="47" spans="1:5" x14ac:dyDescent="0.25">
      <c r="A47" s="30"/>
      <c r="B47" s="30"/>
      <c r="C47" s="31"/>
      <c r="D47" s="31"/>
      <c r="E47" s="32" t="str">
        <f t="shared" si="0"/>
        <v/>
      </c>
    </row>
    <row r="48" spans="1:5" x14ac:dyDescent="0.25">
      <c r="A48" s="30"/>
      <c r="B48" s="30"/>
      <c r="C48" s="31"/>
      <c r="D48" s="31"/>
      <c r="E48" s="32" t="str">
        <f t="shared" si="0"/>
        <v/>
      </c>
    </row>
    <row r="49" spans="1:5" x14ac:dyDescent="0.25">
      <c r="A49" s="30"/>
      <c r="B49" s="30"/>
      <c r="C49" s="31"/>
      <c r="D49" s="31"/>
      <c r="E49" s="32" t="str">
        <f t="shared" si="0"/>
        <v/>
      </c>
    </row>
    <row r="50" spans="1:5" x14ac:dyDescent="0.25">
      <c r="A50" s="30"/>
      <c r="B50" s="30"/>
      <c r="C50" s="31"/>
      <c r="D50" s="31"/>
      <c r="E50" s="32" t="str">
        <f t="shared" si="0"/>
        <v/>
      </c>
    </row>
    <row r="51" spans="1:5" x14ac:dyDescent="0.25">
      <c r="A51" s="30"/>
      <c r="B51" s="30"/>
      <c r="C51" s="31"/>
      <c r="D51" s="31"/>
      <c r="E51" s="32" t="str">
        <f t="shared" si="0"/>
        <v/>
      </c>
    </row>
    <row r="52" spans="1:5" x14ac:dyDescent="0.25">
      <c r="A52" s="30"/>
      <c r="B52" s="30"/>
      <c r="C52" s="31"/>
      <c r="D52" s="31"/>
      <c r="E52" s="32" t="str">
        <f t="shared" si="0"/>
        <v/>
      </c>
    </row>
    <row r="53" spans="1:5" x14ac:dyDescent="0.25">
      <c r="A53" s="30"/>
      <c r="B53" s="30"/>
      <c r="C53" s="31"/>
      <c r="D53" s="31"/>
      <c r="E53" s="32" t="str">
        <f t="shared" si="0"/>
        <v/>
      </c>
    </row>
    <row r="54" spans="1:5" x14ac:dyDescent="0.25">
      <c r="A54" s="30"/>
      <c r="B54" s="30"/>
      <c r="C54" s="31"/>
      <c r="D54" s="31"/>
      <c r="E54" s="32" t="str">
        <f t="shared" si="0"/>
        <v/>
      </c>
    </row>
    <row r="55" spans="1:5" x14ac:dyDescent="0.25">
      <c r="A55" s="30"/>
      <c r="B55" s="30"/>
      <c r="C55" s="31"/>
      <c r="D55" s="31"/>
      <c r="E55" s="32" t="str">
        <f t="shared" si="0"/>
        <v/>
      </c>
    </row>
    <row r="56" spans="1:5" x14ac:dyDescent="0.25">
      <c r="A56" s="30"/>
      <c r="B56" s="30"/>
      <c r="C56" s="31"/>
      <c r="D56" s="31"/>
      <c r="E56" s="32" t="str">
        <f t="shared" si="0"/>
        <v/>
      </c>
    </row>
    <row r="57" spans="1:5" x14ac:dyDescent="0.25">
      <c r="A57" s="30"/>
      <c r="B57" s="30"/>
      <c r="C57" s="31"/>
      <c r="D57" s="31"/>
      <c r="E57" s="32" t="str">
        <f t="shared" si="0"/>
        <v/>
      </c>
    </row>
    <row r="58" spans="1:5" x14ac:dyDescent="0.25">
      <c r="A58" s="30"/>
      <c r="B58" s="30"/>
      <c r="C58" s="31"/>
      <c r="D58" s="31"/>
      <c r="E58" s="32" t="str">
        <f t="shared" si="0"/>
        <v/>
      </c>
    </row>
    <row r="59" spans="1:5" x14ac:dyDescent="0.25">
      <c r="A59" s="30"/>
      <c r="B59" s="30"/>
      <c r="C59" s="31"/>
      <c r="D59" s="31"/>
      <c r="E59" s="32" t="str">
        <f t="shared" si="0"/>
        <v/>
      </c>
    </row>
    <row r="60" spans="1:5" x14ac:dyDescent="0.25">
      <c r="A60" s="30"/>
      <c r="B60" s="30"/>
      <c r="C60" s="31"/>
      <c r="D60" s="31"/>
      <c r="E60" s="32" t="str">
        <f t="shared" si="0"/>
        <v/>
      </c>
    </row>
    <row r="61" spans="1:5" x14ac:dyDescent="0.25">
      <c r="A61" s="30"/>
      <c r="B61" s="30"/>
      <c r="C61" s="31"/>
      <c r="D61" s="31"/>
      <c r="E61" s="32" t="str">
        <f t="shared" si="0"/>
        <v/>
      </c>
    </row>
    <row r="62" spans="1:5" x14ac:dyDescent="0.25">
      <c r="A62" s="30"/>
      <c r="B62" s="30"/>
      <c r="C62" s="31"/>
      <c r="D62" s="31"/>
      <c r="E62" s="32" t="str">
        <f t="shared" si="0"/>
        <v/>
      </c>
    </row>
    <row r="63" spans="1:5" x14ac:dyDescent="0.25">
      <c r="A63" s="30"/>
      <c r="B63" s="30"/>
      <c r="C63" s="31"/>
      <c r="D63" s="31"/>
      <c r="E63" s="32" t="str">
        <f t="shared" si="0"/>
        <v/>
      </c>
    </row>
    <row r="64" spans="1:5" x14ac:dyDescent="0.25">
      <c r="A64" s="30"/>
      <c r="B64" s="30"/>
      <c r="C64" s="31"/>
      <c r="D64" s="31"/>
      <c r="E64" s="32" t="str">
        <f t="shared" si="0"/>
        <v/>
      </c>
    </row>
    <row r="65" spans="1:5" x14ac:dyDescent="0.25">
      <c r="A65" s="30"/>
      <c r="B65" s="30"/>
      <c r="C65" s="31"/>
      <c r="D65" s="31"/>
      <c r="E65" s="32" t="str">
        <f t="shared" si="0"/>
        <v/>
      </c>
    </row>
    <row r="66" spans="1:5" x14ac:dyDescent="0.25">
      <c r="A66" s="30"/>
      <c r="B66" s="30"/>
      <c r="C66" s="31"/>
      <c r="D66" s="31"/>
      <c r="E66" s="32" t="str">
        <f t="shared" si="0"/>
        <v/>
      </c>
    </row>
    <row r="67" spans="1:5" x14ac:dyDescent="0.25">
      <c r="A67" s="30"/>
      <c r="B67" s="30"/>
      <c r="C67" s="31"/>
      <c r="D67" s="31"/>
      <c r="E67" s="32" t="str">
        <f t="shared" si="0"/>
        <v/>
      </c>
    </row>
    <row r="68" spans="1:5" x14ac:dyDescent="0.25">
      <c r="A68" s="30"/>
      <c r="B68" s="30"/>
      <c r="C68" s="31"/>
      <c r="D68" s="31"/>
      <c r="E68" s="32" t="str">
        <f t="shared" ref="E68:E131" si="1">IF(C68="","",(C68*(VLOOKUP(D68,Frequency,2,FALSE))))</f>
        <v/>
      </c>
    </row>
    <row r="69" spans="1:5" x14ac:dyDescent="0.25">
      <c r="A69" s="30"/>
      <c r="B69" s="30"/>
      <c r="C69" s="31"/>
      <c r="D69" s="31"/>
      <c r="E69" s="32" t="str">
        <f t="shared" si="1"/>
        <v/>
      </c>
    </row>
    <row r="70" spans="1:5" x14ac:dyDescent="0.25">
      <c r="A70" s="30"/>
      <c r="B70" s="30"/>
      <c r="C70" s="31"/>
      <c r="D70" s="31"/>
      <c r="E70" s="32" t="str">
        <f t="shared" si="1"/>
        <v/>
      </c>
    </row>
    <row r="71" spans="1:5" x14ac:dyDescent="0.25">
      <c r="A71" s="30"/>
      <c r="B71" s="30"/>
      <c r="C71" s="31"/>
      <c r="D71" s="31"/>
      <c r="E71" s="32" t="str">
        <f t="shared" si="1"/>
        <v/>
      </c>
    </row>
    <row r="72" spans="1:5" x14ac:dyDescent="0.25">
      <c r="A72" s="30"/>
      <c r="B72" s="30"/>
      <c r="C72" s="31"/>
      <c r="D72" s="31"/>
      <c r="E72" s="32" t="str">
        <f t="shared" si="1"/>
        <v/>
      </c>
    </row>
    <row r="73" spans="1:5" x14ac:dyDescent="0.25">
      <c r="A73" s="30"/>
      <c r="B73" s="30"/>
      <c r="C73" s="31"/>
      <c r="D73" s="31"/>
      <c r="E73" s="32" t="str">
        <f t="shared" si="1"/>
        <v/>
      </c>
    </row>
    <row r="74" spans="1:5" x14ac:dyDescent="0.25">
      <c r="A74" s="30"/>
      <c r="B74" s="30"/>
      <c r="C74" s="31"/>
      <c r="D74" s="31"/>
      <c r="E74" s="32" t="str">
        <f t="shared" si="1"/>
        <v/>
      </c>
    </row>
    <row r="75" spans="1:5" x14ac:dyDescent="0.25">
      <c r="A75" s="30"/>
      <c r="B75" s="30"/>
      <c r="C75" s="31"/>
      <c r="D75" s="31"/>
      <c r="E75" s="32" t="str">
        <f t="shared" si="1"/>
        <v/>
      </c>
    </row>
    <row r="76" spans="1:5" x14ac:dyDescent="0.25">
      <c r="A76" s="30"/>
      <c r="B76" s="30"/>
      <c r="C76" s="31"/>
      <c r="D76" s="31"/>
      <c r="E76" s="32" t="str">
        <f t="shared" si="1"/>
        <v/>
      </c>
    </row>
    <row r="77" spans="1:5" x14ac:dyDescent="0.25">
      <c r="A77" s="30"/>
      <c r="B77" s="30"/>
      <c r="C77" s="31"/>
      <c r="D77" s="31"/>
      <c r="E77" s="32" t="str">
        <f t="shared" si="1"/>
        <v/>
      </c>
    </row>
    <row r="78" spans="1:5" x14ac:dyDescent="0.25">
      <c r="A78" s="30"/>
      <c r="B78" s="30"/>
      <c r="C78" s="31"/>
      <c r="D78" s="31"/>
      <c r="E78" s="32" t="str">
        <f t="shared" si="1"/>
        <v/>
      </c>
    </row>
    <row r="79" spans="1:5" x14ac:dyDescent="0.25">
      <c r="A79" s="30"/>
      <c r="B79" s="30"/>
      <c r="C79" s="31"/>
      <c r="D79" s="31"/>
      <c r="E79" s="32" t="str">
        <f t="shared" si="1"/>
        <v/>
      </c>
    </row>
    <row r="80" spans="1:5" x14ac:dyDescent="0.25">
      <c r="A80" s="30"/>
      <c r="B80" s="30"/>
      <c r="C80" s="31"/>
      <c r="D80" s="31"/>
      <c r="E80" s="32" t="str">
        <f t="shared" si="1"/>
        <v/>
      </c>
    </row>
    <row r="81" spans="1:5" x14ac:dyDescent="0.25">
      <c r="A81" s="30"/>
      <c r="B81" s="30"/>
      <c r="C81" s="31"/>
      <c r="D81" s="31"/>
      <c r="E81" s="32" t="str">
        <f t="shared" si="1"/>
        <v/>
      </c>
    </row>
    <row r="82" spans="1:5" x14ac:dyDescent="0.25">
      <c r="A82" s="30"/>
      <c r="B82" s="30"/>
      <c r="C82" s="31"/>
      <c r="D82" s="31"/>
      <c r="E82" s="32" t="str">
        <f t="shared" si="1"/>
        <v/>
      </c>
    </row>
    <row r="83" spans="1:5" x14ac:dyDescent="0.25">
      <c r="A83" s="30"/>
      <c r="B83" s="30"/>
      <c r="C83" s="31"/>
      <c r="D83" s="31"/>
      <c r="E83" s="32" t="str">
        <f t="shared" si="1"/>
        <v/>
      </c>
    </row>
    <row r="84" spans="1:5" x14ac:dyDescent="0.25">
      <c r="A84" s="30"/>
      <c r="B84" s="30"/>
      <c r="C84" s="31"/>
      <c r="D84" s="31"/>
      <c r="E84" s="32" t="str">
        <f t="shared" si="1"/>
        <v/>
      </c>
    </row>
    <row r="85" spans="1:5" x14ac:dyDescent="0.25">
      <c r="A85" s="30"/>
      <c r="B85" s="30"/>
      <c r="C85" s="31"/>
      <c r="D85" s="31"/>
      <c r="E85" s="32" t="str">
        <f t="shared" si="1"/>
        <v/>
      </c>
    </row>
    <row r="86" spans="1:5" x14ac:dyDescent="0.25">
      <c r="A86" s="30"/>
      <c r="B86" s="30"/>
      <c r="C86" s="31"/>
      <c r="D86" s="31"/>
      <c r="E86" s="32" t="str">
        <f t="shared" si="1"/>
        <v/>
      </c>
    </row>
    <row r="87" spans="1:5" x14ac:dyDescent="0.25">
      <c r="A87" s="30"/>
      <c r="B87" s="30"/>
      <c r="C87" s="31"/>
      <c r="D87" s="31"/>
      <c r="E87" s="32" t="str">
        <f t="shared" si="1"/>
        <v/>
      </c>
    </row>
    <row r="88" spans="1:5" x14ac:dyDescent="0.25">
      <c r="A88" s="30"/>
      <c r="B88" s="30"/>
      <c r="C88" s="31"/>
      <c r="D88" s="31"/>
      <c r="E88" s="32" t="str">
        <f t="shared" si="1"/>
        <v/>
      </c>
    </row>
    <row r="89" spans="1:5" x14ac:dyDescent="0.25">
      <c r="A89" s="30"/>
      <c r="B89" s="30"/>
      <c r="C89" s="31"/>
      <c r="D89" s="31"/>
      <c r="E89" s="32" t="str">
        <f t="shared" si="1"/>
        <v/>
      </c>
    </row>
    <row r="90" spans="1:5" x14ac:dyDescent="0.25">
      <c r="A90" s="30"/>
      <c r="B90" s="30"/>
      <c r="C90" s="31"/>
      <c r="D90" s="31"/>
      <c r="E90" s="32" t="str">
        <f t="shared" si="1"/>
        <v/>
      </c>
    </row>
    <row r="91" spans="1:5" x14ac:dyDescent="0.25">
      <c r="A91" s="30"/>
      <c r="B91" s="30"/>
      <c r="C91" s="31"/>
      <c r="D91" s="31"/>
      <c r="E91" s="32" t="str">
        <f t="shared" si="1"/>
        <v/>
      </c>
    </row>
    <row r="92" spans="1:5" x14ac:dyDescent="0.25">
      <c r="A92" s="30"/>
      <c r="B92" s="30"/>
      <c r="C92" s="31"/>
      <c r="D92" s="31"/>
      <c r="E92" s="32" t="str">
        <f t="shared" si="1"/>
        <v/>
      </c>
    </row>
    <row r="93" spans="1:5" x14ac:dyDescent="0.25">
      <c r="A93" s="30"/>
      <c r="B93" s="30"/>
      <c r="C93" s="31"/>
      <c r="D93" s="31"/>
      <c r="E93" s="32" t="str">
        <f t="shared" si="1"/>
        <v/>
      </c>
    </row>
    <row r="94" spans="1:5" x14ac:dyDescent="0.25">
      <c r="A94" s="30"/>
      <c r="B94" s="30"/>
      <c r="C94" s="31"/>
      <c r="D94" s="31"/>
      <c r="E94" s="32" t="str">
        <f t="shared" si="1"/>
        <v/>
      </c>
    </row>
    <row r="95" spans="1:5" x14ac:dyDescent="0.25">
      <c r="A95" s="30"/>
      <c r="B95" s="30"/>
      <c r="C95" s="31"/>
      <c r="D95" s="31"/>
      <c r="E95" s="32" t="str">
        <f t="shared" si="1"/>
        <v/>
      </c>
    </row>
    <row r="96" spans="1:5" x14ac:dyDescent="0.25">
      <c r="A96" s="30"/>
      <c r="B96" s="30"/>
      <c r="C96" s="31"/>
      <c r="D96" s="31"/>
      <c r="E96" s="32" t="str">
        <f t="shared" si="1"/>
        <v/>
      </c>
    </row>
    <row r="97" spans="1:5" x14ac:dyDescent="0.25">
      <c r="A97" s="30"/>
      <c r="B97" s="30"/>
      <c r="C97" s="31"/>
      <c r="D97" s="31"/>
      <c r="E97" s="32" t="str">
        <f t="shared" si="1"/>
        <v/>
      </c>
    </row>
    <row r="98" spans="1:5" x14ac:dyDescent="0.25">
      <c r="A98" s="30"/>
      <c r="B98" s="30"/>
      <c r="C98" s="31"/>
      <c r="D98" s="31"/>
      <c r="E98" s="32" t="str">
        <f t="shared" si="1"/>
        <v/>
      </c>
    </row>
    <row r="99" spans="1:5" x14ac:dyDescent="0.25">
      <c r="A99" s="30"/>
      <c r="B99" s="30"/>
      <c r="C99" s="31"/>
      <c r="D99" s="31"/>
      <c r="E99" s="32" t="str">
        <f t="shared" si="1"/>
        <v/>
      </c>
    </row>
    <row r="100" spans="1:5" x14ac:dyDescent="0.25">
      <c r="A100" s="30"/>
      <c r="B100" s="30"/>
      <c r="C100" s="31"/>
      <c r="D100" s="31"/>
      <c r="E100" s="32" t="str">
        <f t="shared" si="1"/>
        <v/>
      </c>
    </row>
    <row r="101" spans="1:5" x14ac:dyDescent="0.25">
      <c r="A101" s="30"/>
      <c r="B101" s="30"/>
      <c r="C101" s="31"/>
      <c r="D101" s="31"/>
      <c r="E101" s="32" t="str">
        <f t="shared" si="1"/>
        <v/>
      </c>
    </row>
    <row r="102" spans="1:5" x14ac:dyDescent="0.25">
      <c r="A102" s="30"/>
      <c r="B102" s="30"/>
      <c r="C102" s="31"/>
      <c r="D102" s="31"/>
      <c r="E102" s="32" t="str">
        <f t="shared" si="1"/>
        <v/>
      </c>
    </row>
    <row r="103" spans="1:5" x14ac:dyDescent="0.25">
      <c r="A103" s="30"/>
      <c r="B103" s="30"/>
      <c r="C103" s="31"/>
      <c r="D103" s="31"/>
      <c r="E103" s="32" t="str">
        <f t="shared" si="1"/>
        <v/>
      </c>
    </row>
    <row r="104" spans="1:5" x14ac:dyDescent="0.25">
      <c r="A104" s="30"/>
      <c r="B104" s="30"/>
      <c r="C104" s="31"/>
      <c r="D104" s="31"/>
      <c r="E104" s="32" t="str">
        <f t="shared" si="1"/>
        <v/>
      </c>
    </row>
    <row r="105" spans="1:5" x14ac:dyDescent="0.25">
      <c r="A105" s="30"/>
      <c r="B105" s="30"/>
      <c r="C105" s="31"/>
      <c r="D105" s="31"/>
      <c r="E105" s="32" t="str">
        <f t="shared" si="1"/>
        <v/>
      </c>
    </row>
    <row r="106" spans="1:5" x14ac:dyDescent="0.25">
      <c r="A106" s="30"/>
      <c r="B106" s="30"/>
      <c r="C106" s="31"/>
      <c r="D106" s="31"/>
      <c r="E106" s="32" t="str">
        <f t="shared" si="1"/>
        <v/>
      </c>
    </row>
    <row r="107" spans="1:5" x14ac:dyDescent="0.25">
      <c r="A107" s="30"/>
      <c r="B107" s="30"/>
      <c r="C107" s="31"/>
      <c r="D107" s="31"/>
      <c r="E107" s="32" t="str">
        <f t="shared" si="1"/>
        <v/>
      </c>
    </row>
    <row r="108" spans="1:5" x14ac:dyDescent="0.25">
      <c r="A108" s="30"/>
      <c r="B108" s="30"/>
      <c r="C108" s="31"/>
      <c r="D108" s="31"/>
      <c r="E108" s="32" t="str">
        <f t="shared" si="1"/>
        <v/>
      </c>
    </row>
    <row r="109" spans="1:5" x14ac:dyDescent="0.25">
      <c r="A109" s="30"/>
      <c r="B109" s="30"/>
      <c r="C109" s="31"/>
      <c r="D109" s="31"/>
      <c r="E109" s="32" t="str">
        <f t="shared" si="1"/>
        <v/>
      </c>
    </row>
    <row r="110" spans="1:5" x14ac:dyDescent="0.25">
      <c r="A110" s="30"/>
      <c r="B110" s="30"/>
      <c r="C110" s="31"/>
      <c r="D110" s="31"/>
      <c r="E110" s="32" t="str">
        <f t="shared" si="1"/>
        <v/>
      </c>
    </row>
    <row r="111" spans="1:5" x14ac:dyDescent="0.25">
      <c r="A111" s="30"/>
      <c r="B111" s="30"/>
      <c r="C111" s="31"/>
      <c r="D111" s="31"/>
      <c r="E111" s="32" t="str">
        <f t="shared" si="1"/>
        <v/>
      </c>
    </row>
    <row r="112" spans="1:5" x14ac:dyDescent="0.25">
      <c r="A112" s="30"/>
      <c r="B112" s="30"/>
      <c r="C112" s="31"/>
      <c r="D112" s="31"/>
      <c r="E112" s="32" t="str">
        <f t="shared" si="1"/>
        <v/>
      </c>
    </row>
    <row r="113" spans="1:5" x14ac:dyDescent="0.25">
      <c r="A113" s="30"/>
      <c r="B113" s="30"/>
      <c r="C113" s="31"/>
      <c r="D113" s="31"/>
      <c r="E113" s="32" t="str">
        <f t="shared" si="1"/>
        <v/>
      </c>
    </row>
    <row r="114" spans="1:5" x14ac:dyDescent="0.25">
      <c r="A114" s="30"/>
      <c r="B114" s="30"/>
      <c r="C114" s="31"/>
      <c r="D114" s="31"/>
      <c r="E114" s="32" t="str">
        <f t="shared" si="1"/>
        <v/>
      </c>
    </row>
    <row r="115" spans="1:5" x14ac:dyDescent="0.25">
      <c r="A115" s="30"/>
      <c r="B115" s="30"/>
      <c r="C115" s="31"/>
      <c r="D115" s="31"/>
      <c r="E115" s="32" t="str">
        <f t="shared" si="1"/>
        <v/>
      </c>
    </row>
    <row r="116" spans="1:5" x14ac:dyDescent="0.25">
      <c r="A116" s="30"/>
      <c r="B116" s="30"/>
      <c r="C116" s="31"/>
      <c r="D116" s="31"/>
      <c r="E116" s="32" t="str">
        <f t="shared" si="1"/>
        <v/>
      </c>
    </row>
    <row r="117" spans="1:5" x14ac:dyDescent="0.25">
      <c r="A117" s="30"/>
      <c r="B117" s="30"/>
      <c r="C117" s="31"/>
      <c r="D117" s="31"/>
      <c r="E117" s="32" t="str">
        <f t="shared" si="1"/>
        <v/>
      </c>
    </row>
    <row r="118" spans="1:5" x14ac:dyDescent="0.25">
      <c r="A118" s="30"/>
      <c r="B118" s="30"/>
      <c r="C118" s="31"/>
      <c r="D118" s="31"/>
      <c r="E118" s="32" t="str">
        <f t="shared" si="1"/>
        <v/>
      </c>
    </row>
    <row r="119" spans="1:5" x14ac:dyDescent="0.25">
      <c r="A119" s="30"/>
      <c r="B119" s="30"/>
      <c r="C119" s="31"/>
      <c r="D119" s="31"/>
      <c r="E119" s="32" t="str">
        <f t="shared" si="1"/>
        <v/>
      </c>
    </row>
    <row r="120" spans="1:5" x14ac:dyDescent="0.25">
      <c r="A120" s="30"/>
      <c r="B120" s="30"/>
      <c r="C120" s="31"/>
      <c r="D120" s="31"/>
      <c r="E120" s="32" t="str">
        <f t="shared" si="1"/>
        <v/>
      </c>
    </row>
    <row r="121" spans="1:5" x14ac:dyDescent="0.25">
      <c r="A121" s="30"/>
      <c r="B121" s="30"/>
      <c r="C121" s="31"/>
      <c r="D121" s="31"/>
      <c r="E121" s="32" t="str">
        <f t="shared" si="1"/>
        <v/>
      </c>
    </row>
    <row r="122" spans="1:5" x14ac:dyDescent="0.25">
      <c r="A122" s="30"/>
      <c r="B122" s="30"/>
      <c r="C122" s="31"/>
      <c r="D122" s="31"/>
      <c r="E122" s="32" t="str">
        <f t="shared" si="1"/>
        <v/>
      </c>
    </row>
    <row r="123" spans="1:5" x14ac:dyDescent="0.25">
      <c r="A123" s="30"/>
      <c r="B123" s="30"/>
      <c r="C123" s="31"/>
      <c r="D123" s="31"/>
      <c r="E123" s="32" t="str">
        <f t="shared" si="1"/>
        <v/>
      </c>
    </row>
    <row r="124" spans="1:5" x14ac:dyDescent="0.25">
      <c r="A124" s="30"/>
      <c r="B124" s="30"/>
      <c r="C124" s="31"/>
      <c r="D124" s="31"/>
      <c r="E124" s="32" t="str">
        <f t="shared" si="1"/>
        <v/>
      </c>
    </row>
    <row r="125" spans="1:5" x14ac:dyDescent="0.25">
      <c r="A125" s="30"/>
      <c r="B125" s="30"/>
      <c r="C125" s="31"/>
      <c r="D125" s="31"/>
      <c r="E125" s="32" t="str">
        <f t="shared" si="1"/>
        <v/>
      </c>
    </row>
    <row r="126" spans="1:5" x14ac:dyDescent="0.25">
      <c r="A126" s="30"/>
      <c r="B126" s="30"/>
      <c r="C126" s="31"/>
      <c r="D126" s="31"/>
      <c r="E126" s="32" t="str">
        <f t="shared" si="1"/>
        <v/>
      </c>
    </row>
    <row r="127" spans="1:5" x14ac:dyDescent="0.25">
      <c r="A127" s="30"/>
      <c r="B127" s="30"/>
      <c r="C127" s="31"/>
      <c r="D127" s="31"/>
      <c r="E127" s="32" t="str">
        <f t="shared" si="1"/>
        <v/>
      </c>
    </row>
    <row r="128" spans="1:5" x14ac:dyDescent="0.25">
      <c r="A128" s="30"/>
      <c r="B128" s="30"/>
      <c r="C128" s="31"/>
      <c r="D128" s="31"/>
      <c r="E128" s="32" t="str">
        <f t="shared" si="1"/>
        <v/>
      </c>
    </row>
    <row r="129" spans="1:5" x14ac:dyDescent="0.25">
      <c r="A129" s="30"/>
      <c r="B129" s="30"/>
      <c r="C129" s="31"/>
      <c r="D129" s="31"/>
      <c r="E129" s="32" t="str">
        <f t="shared" si="1"/>
        <v/>
      </c>
    </row>
    <row r="130" spans="1:5" x14ac:dyDescent="0.25">
      <c r="A130" s="30"/>
      <c r="B130" s="30"/>
      <c r="C130" s="31"/>
      <c r="D130" s="31"/>
      <c r="E130" s="32" t="str">
        <f t="shared" si="1"/>
        <v/>
      </c>
    </row>
    <row r="131" spans="1:5" x14ac:dyDescent="0.25">
      <c r="A131" s="30"/>
      <c r="B131" s="30"/>
      <c r="C131" s="31"/>
      <c r="D131" s="31"/>
      <c r="E131" s="32" t="str">
        <f t="shared" si="1"/>
        <v/>
      </c>
    </row>
    <row r="132" spans="1:5" x14ac:dyDescent="0.25">
      <c r="A132" s="30"/>
      <c r="B132" s="30"/>
      <c r="C132" s="31"/>
      <c r="D132" s="31"/>
      <c r="E132" s="32" t="str">
        <f t="shared" ref="E132:E195" si="2">IF(C132="","",(C132*(VLOOKUP(D132,Frequency,2,FALSE))))</f>
        <v/>
      </c>
    </row>
    <row r="133" spans="1:5" x14ac:dyDescent="0.25">
      <c r="A133" s="30"/>
      <c r="B133" s="30"/>
      <c r="C133" s="31"/>
      <c r="D133" s="31"/>
      <c r="E133" s="32" t="str">
        <f t="shared" si="2"/>
        <v/>
      </c>
    </row>
    <row r="134" spans="1:5" x14ac:dyDescent="0.25">
      <c r="A134" s="30"/>
      <c r="B134" s="30"/>
      <c r="C134" s="31"/>
      <c r="D134" s="31"/>
      <c r="E134" s="32" t="str">
        <f t="shared" si="2"/>
        <v/>
      </c>
    </row>
    <row r="135" spans="1:5" x14ac:dyDescent="0.25">
      <c r="A135" s="30"/>
      <c r="B135" s="30"/>
      <c r="C135" s="31"/>
      <c r="D135" s="31"/>
      <c r="E135" s="32" t="str">
        <f t="shared" si="2"/>
        <v/>
      </c>
    </row>
    <row r="136" spans="1:5" x14ac:dyDescent="0.25">
      <c r="A136" s="30"/>
      <c r="B136" s="30"/>
      <c r="C136" s="31"/>
      <c r="D136" s="31"/>
      <c r="E136" s="32" t="str">
        <f t="shared" si="2"/>
        <v/>
      </c>
    </row>
    <row r="137" spans="1:5" x14ac:dyDescent="0.25">
      <c r="A137" s="30"/>
      <c r="B137" s="30"/>
      <c r="C137" s="31"/>
      <c r="D137" s="31"/>
      <c r="E137" s="32" t="str">
        <f t="shared" si="2"/>
        <v/>
      </c>
    </row>
    <row r="138" spans="1:5" x14ac:dyDescent="0.25">
      <c r="A138" s="30"/>
      <c r="B138" s="30"/>
      <c r="C138" s="31"/>
      <c r="D138" s="31"/>
      <c r="E138" s="32" t="str">
        <f t="shared" si="2"/>
        <v/>
      </c>
    </row>
    <row r="139" spans="1:5" x14ac:dyDescent="0.25">
      <c r="A139" s="30"/>
      <c r="B139" s="30"/>
      <c r="C139" s="31"/>
      <c r="D139" s="31"/>
      <c r="E139" s="32" t="str">
        <f t="shared" si="2"/>
        <v/>
      </c>
    </row>
    <row r="140" spans="1:5" x14ac:dyDescent="0.25">
      <c r="A140" s="30"/>
      <c r="B140" s="30"/>
      <c r="C140" s="31"/>
      <c r="D140" s="31"/>
      <c r="E140" s="32" t="str">
        <f t="shared" si="2"/>
        <v/>
      </c>
    </row>
    <row r="141" spans="1:5" x14ac:dyDescent="0.25">
      <c r="A141" s="30"/>
      <c r="B141" s="30"/>
      <c r="C141" s="31"/>
      <c r="D141" s="31"/>
      <c r="E141" s="32" t="str">
        <f t="shared" si="2"/>
        <v/>
      </c>
    </row>
    <row r="142" spans="1:5" x14ac:dyDescent="0.25">
      <c r="A142" s="30"/>
      <c r="B142" s="30"/>
      <c r="C142" s="31"/>
      <c r="D142" s="31"/>
      <c r="E142" s="32" t="str">
        <f t="shared" si="2"/>
        <v/>
      </c>
    </row>
    <row r="143" spans="1:5" x14ac:dyDescent="0.25">
      <c r="A143" s="30"/>
      <c r="B143" s="30"/>
      <c r="C143" s="31"/>
      <c r="D143" s="31"/>
      <c r="E143" s="32" t="str">
        <f t="shared" si="2"/>
        <v/>
      </c>
    </row>
    <row r="144" spans="1:5" x14ac:dyDescent="0.25">
      <c r="A144" s="30"/>
      <c r="B144" s="30"/>
      <c r="C144" s="31"/>
      <c r="D144" s="31"/>
      <c r="E144" s="32" t="str">
        <f t="shared" si="2"/>
        <v/>
      </c>
    </row>
    <row r="145" spans="1:5" x14ac:dyDescent="0.25">
      <c r="A145" s="30"/>
      <c r="B145" s="30"/>
      <c r="C145" s="31"/>
      <c r="D145" s="31"/>
      <c r="E145" s="32" t="str">
        <f t="shared" si="2"/>
        <v/>
      </c>
    </row>
    <row r="146" spans="1:5" x14ac:dyDescent="0.25">
      <c r="A146" s="30"/>
      <c r="B146" s="30"/>
      <c r="C146" s="31"/>
      <c r="D146" s="31"/>
      <c r="E146" s="32" t="str">
        <f t="shared" si="2"/>
        <v/>
      </c>
    </row>
    <row r="147" spans="1:5" x14ac:dyDescent="0.25">
      <c r="A147" s="30"/>
      <c r="B147" s="30"/>
      <c r="C147" s="31"/>
      <c r="D147" s="31"/>
      <c r="E147" s="32" t="str">
        <f t="shared" si="2"/>
        <v/>
      </c>
    </row>
    <row r="148" spans="1:5" x14ac:dyDescent="0.25">
      <c r="A148" s="30"/>
      <c r="B148" s="30"/>
      <c r="C148" s="31"/>
      <c r="D148" s="31"/>
      <c r="E148" s="32" t="str">
        <f t="shared" si="2"/>
        <v/>
      </c>
    </row>
    <row r="149" spans="1:5" x14ac:dyDescent="0.25">
      <c r="A149" s="30"/>
      <c r="B149" s="30"/>
      <c r="C149" s="31"/>
      <c r="D149" s="31"/>
      <c r="E149" s="32" t="str">
        <f t="shared" si="2"/>
        <v/>
      </c>
    </row>
    <row r="150" spans="1:5" x14ac:dyDescent="0.25">
      <c r="A150" s="30"/>
      <c r="B150" s="30"/>
      <c r="C150" s="31"/>
      <c r="D150" s="31"/>
      <c r="E150" s="32" t="str">
        <f t="shared" si="2"/>
        <v/>
      </c>
    </row>
    <row r="151" spans="1:5" x14ac:dyDescent="0.25">
      <c r="A151" s="30"/>
      <c r="B151" s="30"/>
      <c r="C151" s="31"/>
      <c r="D151" s="31"/>
      <c r="E151" s="32" t="str">
        <f t="shared" si="2"/>
        <v/>
      </c>
    </row>
    <row r="152" spans="1:5" x14ac:dyDescent="0.25">
      <c r="A152" s="30"/>
      <c r="B152" s="30"/>
      <c r="C152" s="31"/>
      <c r="D152" s="31"/>
      <c r="E152" s="32" t="str">
        <f t="shared" si="2"/>
        <v/>
      </c>
    </row>
    <row r="153" spans="1:5" x14ac:dyDescent="0.25">
      <c r="A153" s="30"/>
      <c r="B153" s="30"/>
      <c r="C153" s="31"/>
      <c r="D153" s="31"/>
      <c r="E153" s="32" t="str">
        <f t="shared" si="2"/>
        <v/>
      </c>
    </row>
    <row r="154" spans="1:5" x14ac:dyDescent="0.25">
      <c r="A154" s="30"/>
      <c r="B154" s="30"/>
      <c r="C154" s="31"/>
      <c r="D154" s="31"/>
      <c r="E154" s="32" t="str">
        <f t="shared" si="2"/>
        <v/>
      </c>
    </row>
    <row r="155" spans="1:5" x14ac:dyDescent="0.25">
      <c r="A155" s="30"/>
      <c r="B155" s="30"/>
      <c r="C155" s="31"/>
      <c r="D155" s="31"/>
      <c r="E155" s="32" t="str">
        <f t="shared" si="2"/>
        <v/>
      </c>
    </row>
    <row r="156" spans="1:5" x14ac:dyDescent="0.25">
      <c r="A156" s="30"/>
      <c r="B156" s="30"/>
      <c r="C156" s="31"/>
      <c r="D156" s="31"/>
      <c r="E156" s="32" t="str">
        <f t="shared" si="2"/>
        <v/>
      </c>
    </row>
    <row r="157" spans="1:5" x14ac:dyDescent="0.25">
      <c r="A157" s="30"/>
      <c r="B157" s="30"/>
      <c r="C157" s="31"/>
      <c r="D157" s="31"/>
      <c r="E157" s="32" t="str">
        <f t="shared" si="2"/>
        <v/>
      </c>
    </row>
    <row r="158" spans="1:5" x14ac:dyDescent="0.25">
      <c r="A158" s="30"/>
      <c r="B158" s="30"/>
      <c r="C158" s="31"/>
      <c r="D158" s="31"/>
      <c r="E158" s="32" t="str">
        <f t="shared" si="2"/>
        <v/>
      </c>
    </row>
    <row r="159" spans="1:5" x14ac:dyDescent="0.25">
      <c r="A159" s="30"/>
      <c r="B159" s="30"/>
      <c r="C159" s="31"/>
      <c r="D159" s="31"/>
      <c r="E159" s="32" t="str">
        <f t="shared" si="2"/>
        <v/>
      </c>
    </row>
    <row r="160" spans="1:5" x14ac:dyDescent="0.25">
      <c r="A160" s="30"/>
      <c r="B160" s="30"/>
      <c r="C160" s="31"/>
      <c r="D160" s="31"/>
      <c r="E160" s="32" t="str">
        <f t="shared" si="2"/>
        <v/>
      </c>
    </row>
    <row r="161" spans="1:5" x14ac:dyDescent="0.25">
      <c r="A161" s="30"/>
      <c r="B161" s="30"/>
      <c r="C161" s="31"/>
      <c r="D161" s="31"/>
      <c r="E161" s="32" t="str">
        <f t="shared" si="2"/>
        <v/>
      </c>
    </row>
    <row r="162" spans="1:5" x14ac:dyDescent="0.25">
      <c r="A162" s="30"/>
      <c r="B162" s="30"/>
      <c r="C162" s="31"/>
      <c r="D162" s="31"/>
      <c r="E162" s="32" t="str">
        <f t="shared" si="2"/>
        <v/>
      </c>
    </row>
    <row r="163" spans="1:5" x14ac:dyDescent="0.25">
      <c r="A163" s="30"/>
      <c r="B163" s="30"/>
      <c r="C163" s="31"/>
      <c r="D163" s="31"/>
      <c r="E163" s="32" t="str">
        <f t="shared" si="2"/>
        <v/>
      </c>
    </row>
    <row r="164" spans="1:5" x14ac:dyDescent="0.25">
      <c r="A164" s="30"/>
      <c r="B164" s="30"/>
      <c r="C164" s="31"/>
      <c r="D164" s="31"/>
      <c r="E164" s="32" t="str">
        <f t="shared" si="2"/>
        <v/>
      </c>
    </row>
    <row r="165" spans="1:5" x14ac:dyDescent="0.25">
      <c r="A165" s="30"/>
      <c r="B165" s="30"/>
      <c r="C165" s="31"/>
      <c r="D165" s="31"/>
      <c r="E165" s="32" t="str">
        <f t="shared" si="2"/>
        <v/>
      </c>
    </row>
    <row r="166" spans="1:5" x14ac:dyDescent="0.25">
      <c r="A166" s="30"/>
      <c r="B166" s="30"/>
      <c r="C166" s="31"/>
      <c r="D166" s="31"/>
      <c r="E166" s="32" t="str">
        <f t="shared" si="2"/>
        <v/>
      </c>
    </row>
    <row r="167" spans="1:5" x14ac:dyDescent="0.25">
      <c r="A167" s="30"/>
      <c r="B167" s="30"/>
      <c r="C167" s="31"/>
      <c r="D167" s="31"/>
      <c r="E167" s="32" t="str">
        <f t="shared" si="2"/>
        <v/>
      </c>
    </row>
    <row r="168" spans="1:5" x14ac:dyDescent="0.25">
      <c r="A168" s="30"/>
      <c r="B168" s="30"/>
      <c r="C168" s="31"/>
      <c r="D168" s="31"/>
      <c r="E168" s="32" t="str">
        <f t="shared" si="2"/>
        <v/>
      </c>
    </row>
    <row r="169" spans="1:5" x14ac:dyDescent="0.25">
      <c r="A169" s="30"/>
      <c r="B169" s="30"/>
      <c r="C169" s="31"/>
      <c r="D169" s="31"/>
      <c r="E169" s="32" t="str">
        <f t="shared" si="2"/>
        <v/>
      </c>
    </row>
    <row r="170" spans="1:5" x14ac:dyDescent="0.25">
      <c r="A170" s="30"/>
      <c r="B170" s="30"/>
      <c r="C170" s="31"/>
      <c r="D170" s="31"/>
      <c r="E170" s="32" t="str">
        <f t="shared" si="2"/>
        <v/>
      </c>
    </row>
    <row r="171" spans="1:5" x14ac:dyDescent="0.25">
      <c r="A171" s="30"/>
      <c r="B171" s="30"/>
      <c r="C171" s="31"/>
      <c r="D171" s="31"/>
      <c r="E171" s="32" t="str">
        <f t="shared" si="2"/>
        <v/>
      </c>
    </row>
    <row r="172" spans="1:5" x14ac:dyDescent="0.25">
      <c r="A172" s="30"/>
      <c r="B172" s="30"/>
      <c r="C172" s="31"/>
      <c r="D172" s="31"/>
      <c r="E172" s="32" t="str">
        <f t="shared" si="2"/>
        <v/>
      </c>
    </row>
    <row r="173" spans="1:5" x14ac:dyDescent="0.25">
      <c r="A173" s="30"/>
      <c r="B173" s="30"/>
      <c r="C173" s="31"/>
      <c r="D173" s="31"/>
      <c r="E173" s="32" t="str">
        <f t="shared" si="2"/>
        <v/>
      </c>
    </row>
    <row r="174" spans="1:5" x14ac:dyDescent="0.25">
      <c r="A174" s="30"/>
      <c r="B174" s="30"/>
      <c r="C174" s="31"/>
      <c r="D174" s="31"/>
      <c r="E174" s="32" t="str">
        <f t="shared" si="2"/>
        <v/>
      </c>
    </row>
    <row r="175" spans="1:5" x14ac:dyDescent="0.25">
      <c r="A175" s="30"/>
      <c r="B175" s="30"/>
      <c r="C175" s="31"/>
      <c r="D175" s="31"/>
      <c r="E175" s="32" t="str">
        <f t="shared" si="2"/>
        <v/>
      </c>
    </row>
    <row r="176" spans="1:5" x14ac:dyDescent="0.25">
      <c r="A176" s="30"/>
      <c r="B176" s="30"/>
      <c r="C176" s="31"/>
      <c r="D176" s="31"/>
      <c r="E176" s="32" t="str">
        <f t="shared" si="2"/>
        <v/>
      </c>
    </row>
    <row r="177" spans="1:5" x14ac:dyDescent="0.25">
      <c r="A177" s="30"/>
      <c r="B177" s="30"/>
      <c r="C177" s="31"/>
      <c r="D177" s="31"/>
      <c r="E177" s="32" t="str">
        <f t="shared" si="2"/>
        <v/>
      </c>
    </row>
    <row r="178" spans="1:5" x14ac:dyDescent="0.25">
      <c r="A178" s="30"/>
      <c r="B178" s="30"/>
      <c r="C178" s="31"/>
      <c r="D178" s="31"/>
      <c r="E178" s="32" t="str">
        <f t="shared" si="2"/>
        <v/>
      </c>
    </row>
    <row r="179" spans="1:5" x14ac:dyDescent="0.25">
      <c r="A179" s="30"/>
      <c r="B179" s="30"/>
      <c r="C179" s="31"/>
      <c r="D179" s="31"/>
      <c r="E179" s="32" t="str">
        <f t="shared" si="2"/>
        <v/>
      </c>
    </row>
    <row r="180" spans="1:5" x14ac:dyDescent="0.25">
      <c r="A180" s="30"/>
      <c r="B180" s="30"/>
      <c r="C180" s="31"/>
      <c r="D180" s="31"/>
      <c r="E180" s="32" t="str">
        <f t="shared" si="2"/>
        <v/>
      </c>
    </row>
    <row r="181" spans="1:5" x14ac:dyDescent="0.25">
      <c r="A181" s="30"/>
      <c r="B181" s="30"/>
      <c r="C181" s="31"/>
      <c r="D181" s="31"/>
      <c r="E181" s="32" t="str">
        <f t="shared" si="2"/>
        <v/>
      </c>
    </row>
    <row r="182" spans="1:5" x14ac:dyDescent="0.25">
      <c r="A182" s="30"/>
      <c r="B182" s="30"/>
      <c r="C182" s="31"/>
      <c r="D182" s="31"/>
      <c r="E182" s="32" t="str">
        <f t="shared" si="2"/>
        <v/>
      </c>
    </row>
    <row r="183" spans="1:5" x14ac:dyDescent="0.25">
      <c r="A183" s="30"/>
      <c r="B183" s="30"/>
      <c r="C183" s="31"/>
      <c r="D183" s="31"/>
      <c r="E183" s="32" t="str">
        <f t="shared" si="2"/>
        <v/>
      </c>
    </row>
    <row r="184" spans="1:5" x14ac:dyDescent="0.25">
      <c r="A184" s="30"/>
      <c r="B184" s="30"/>
      <c r="C184" s="31"/>
      <c r="D184" s="31"/>
      <c r="E184" s="32" t="str">
        <f t="shared" si="2"/>
        <v/>
      </c>
    </row>
    <row r="185" spans="1:5" x14ac:dyDescent="0.25">
      <c r="A185" s="30"/>
      <c r="B185" s="30"/>
      <c r="C185" s="31"/>
      <c r="D185" s="31"/>
      <c r="E185" s="32" t="str">
        <f t="shared" si="2"/>
        <v/>
      </c>
    </row>
    <row r="186" spans="1:5" x14ac:dyDescent="0.25">
      <c r="A186" s="30"/>
      <c r="B186" s="30"/>
      <c r="C186" s="31"/>
      <c r="D186" s="31"/>
      <c r="E186" s="32" t="str">
        <f t="shared" si="2"/>
        <v/>
      </c>
    </row>
    <row r="187" spans="1:5" x14ac:dyDescent="0.25">
      <c r="A187" s="30"/>
      <c r="B187" s="30"/>
      <c r="C187" s="31"/>
      <c r="D187" s="31"/>
      <c r="E187" s="32" t="str">
        <f t="shared" si="2"/>
        <v/>
      </c>
    </row>
    <row r="188" spans="1:5" x14ac:dyDescent="0.25">
      <c r="A188" s="30"/>
      <c r="B188" s="30"/>
      <c r="C188" s="31"/>
      <c r="D188" s="31"/>
      <c r="E188" s="32" t="str">
        <f t="shared" si="2"/>
        <v/>
      </c>
    </row>
    <row r="189" spans="1:5" x14ac:dyDescent="0.25">
      <c r="A189" s="30"/>
      <c r="B189" s="30"/>
      <c r="C189" s="31"/>
      <c r="D189" s="31"/>
      <c r="E189" s="32" t="str">
        <f t="shared" si="2"/>
        <v/>
      </c>
    </row>
    <row r="190" spans="1:5" x14ac:dyDescent="0.25">
      <c r="A190" s="30"/>
      <c r="B190" s="30"/>
      <c r="C190" s="31"/>
      <c r="D190" s="31"/>
      <c r="E190" s="32" t="str">
        <f t="shared" si="2"/>
        <v/>
      </c>
    </row>
    <row r="191" spans="1:5" x14ac:dyDescent="0.25">
      <c r="A191" s="30"/>
      <c r="B191" s="30"/>
      <c r="C191" s="31"/>
      <c r="D191" s="31"/>
      <c r="E191" s="32" t="str">
        <f t="shared" si="2"/>
        <v/>
      </c>
    </row>
    <row r="192" spans="1:5" x14ac:dyDescent="0.25">
      <c r="A192" s="30"/>
      <c r="B192" s="30"/>
      <c r="C192" s="31"/>
      <c r="D192" s="31"/>
      <c r="E192" s="32" t="str">
        <f t="shared" si="2"/>
        <v/>
      </c>
    </row>
    <row r="193" spans="1:5" x14ac:dyDescent="0.25">
      <c r="A193" s="30"/>
      <c r="B193" s="30"/>
      <c r="C193" s="31"/>
      <c r="D193" s="31"/>
      <c r="E193" s="32" t="str">
        <f t="shared" si="2"/>
        <v/>
      </c>
    </row>
    <row r="194" spans="1:5" x14ac:dyDescent="0.25">
      <c r="A194" s="30"/>
      <c r="B194" s="30"/>
      <c r="C194" s="31"/>
      <c r="D194" s="31"/>
      <c r="E194" s="32" t="str">
        <f t="shared" si="2"/>
        <v/>
      </c>
    </row>
    <row r="195" spans="1:5" x14ac:dyDescent="0.25">
      <c r="A195" s="30"/>
      <c r="B195" s="30"/>
      <c r="C195" s="31"/>
      <c r="D195" s="31"/>
      <c r="E195" s="32" t="str">
        <f t="shared" si="2"/>
        <v/>
      </c>
    </row>
    <row r="196" spans="1:5" x14ac:dyDescent="0.25">
      <c r="A196" s="30"/>
      <c r="B196" s="30"/>
      <c r="C196" s="31"/>
      <c r="D196" s="31"/>
      <c r="E196" s="32" t="str">
        <f t="shared" ref="E196:E259" si="3">IF(C196="","",(C196*(VLOOKUP(D196,Frequency,2,FALSE))))</f>
        <v/>
      </c>
    </row>
    <row r="197" spans="1:5" x14ac:dyDescent="0.25">
      <c r="A197" s="30"/>
      <c r="B197" s="30"/>
      <c r="C197" s="31"/>
      <c r="D197" s="31"/>
      <c r="E197" s="32" t="str">
        <f t="shared" si="3"/>
        <v/>
      </c>
    </row>
    <row r="198" spans="1:5" x14ac:dyDescent="0.25">
      <c r="A198" s="30"/>
      <c r="B198" s="30"/>
      <c r="C198" s="31"/>
      <c r="D198" s="31"/>
      <c r="E198" s="32" t="str">
        <f t="shared" si="3"/>
        <v/>
      </c>
    </row>
    <row r="199" spans="1:5" x14ac:dyDescent="0.25">
      <c r="A199" s="30"/>
      <c r="B199" s="30"/>
      <c r="C199" s="31"/>
      <c r="D199" s="31"/>
      <c r="E199" s="32" t="str">
        <f t="shared" si="3"/>
        <v/>
      </c>
    </row>
    <row r="200" spans="1:5" x14ac:dyDescent="0.25">
      <c r="A200" s="30"/>
      <c r="B200" s="30"/>
      <c r="C200" s="31"/>
      <c r="D200" s="31"/>
      <c r="E200" s="32" t="str">
        <f t="shared" si="3"/>
        <v/>
      </c>
    </row>
    <row r="201" spans="1:5" x14ac:dyDescent="0.25">
      <c r="A201" s="30"/>
      <c r="B201" s="30"/>
      <c r="C201" s="31"/>
      <c r="D201" s="31"/>
      <c r="E201" s="32" t="str">
        <f t="shared" si="3"/>
        <v/>
      </c>
    </row>
    <row r="202" spans="1:5" x14ac:dyDescent="0.25">
      <c r="A202" s="30"/>
      <c r="B202" s="30"/>
      <c r="C202" s="31"/>
      <c r="D202" s="31"/>
      <c r="E202" s="32" t="str">
        <f t="shared" si="3"/>
        <v/>
      </c>
    </row>
    <row r="203" spans="1:5" x14ac:dyDescent="0.25">
      <c r="A203" s="30"/>
      <c r="B203" s="30"/>
      <c r="C203" s="31"/>
      <c r="D203" s="31"/>
      <c r="E203" s="32" t="str">
        <f t="shared" si="3"/>
        <v/>
      </c>
    </row>
    <row r="204" spans="1:5" x14ac:dyDescent="0.25">
      <c r="A204" s="30"/>
      <c r="B204" s="30"/>
      <c r="C204" s="31"/>
      <c r="D204" s="31"/>
      <c r="E204" s="32" t="str">
        <f t="shared" si="3"/>
        <v/>
      </c>
    </row>
    <row r="205" spans="1:5" x14ac:dyDescent="0.25">
      <c r="A205" s="30"/>
      <c r="B205" s="30"/>
      <c r="C205" s="31"/>
      <c r="D205" s="31"/>
      <c r="E205" s="32" t="str">
        <f t="shared" si="3"/>
        <v/>
      </c>
    </row>
    <row r="206" spans="1:5" x14ac:dyDescent="0.25">
      <c r="A206" s="30"/>
      <c r="B206" s="30"/>
      <c r="C206" s="31"/>
      <c r="D206" s="31"/>
      <c r="E206" s="32" t="str">
        <f t="shared" si="3"/>
        <v/>
      </c>
    </row>
    <row r="207" spans="1:5" x14ac:dyDescent="0.25">
      <c r="A207" s="30"/>
      <c r="B207" s="30"/>
      <c r="C207" s="31"/>
      <c r="D207" s="31"/>
      <c r="E207" s="32" t="str">
        <f t="shared" si="3"/>
        <v/>
      </c>
    </row>
    <row r="208" spans="1:5" x14ac:dyDescent="0.25">
      <c r="A208" s="30"/>
      <c r="B208" s="30"/>
      <c r="C208" s="31"/>
      <c r="D208" s="31"/>
      <c r="E208" s="32" t="str">
        <f t="shared" si="3"/>
        <v/>
      </c>
    </row>
    <row r="209" spans="1:5" x14ac:dyDescent="0.25">
      <c r="A209" s="30"/>
      <c r="B209" s="30"/>
      <c r="C209" s="31"/>
      <c r="D209" s="31"/>
      <c r="E209" s="32" t="str">
        <f t="shared" si="3"/>
        <v/>
      </c>
    </row>
    <row r="210" spans="1:5" x14ac:dyDescent="0.25">
      <c r="A210" s="30"/>
      <c r="B210" s="30"/>
      <c r="C210" s="31"/>
      <c r="D210" s="31"/>
      <c r="E210" s="32" t="str">
        <f t="shared" si="3"/>
        <v/>
      </c>
    </row>
    <row r="211" spans="1:5" x14ac:dyDescent="0.25">
      <c r="A211" s="30"/>
      <c r="B211" s="30"/>
      <c r="C211" s="31"/>
      <c r="D211" s="31"/>
      <c r="E211" s="32" t="str">
        <f t="shared" si="3"/>
        <v/>
      </c>
    </row>
    <row r="212" spans="1:5" x14ac:dyDescent="0.25">
      <c r="A212" s="30"/>
      <c r="B212" s="30"/>
      <c r="C212" s="31"/>
      <c r="D212" s="31"/>
      <c r="E212" s="32" t="str">
        <f t="shared" si="3"/>
        <v/>
      </c>
    </row>
    <row r="213" spans="1:5" x14ac:dyDescent="0.25">
      <c r="A213" s="30"/>
      <c r="B213" s="30"/>
      <c r="C213" s="31"/>
      <c r="D213" s="31"/>
      <c r="E213" s="32" t="str">
        <f t="shared" si="3"/>
        <v/>
      </c>
    </row>
    <row r="214" spans="1:5" x14ac:dyDescent="0.25">
      <c r="A214" s="30"/>
      <c r="B214" s="30"/>
      <c r="C214" s="31"/>
      <c r="D214" s="31"/>
      <c r="E214" s="32" t="str">
        <f t="shared" si="3"/>
        <v/>
      </c>
    </row>
    <row r="215" spans="1:5" x14ac:dyDescent="0.25">
      <c r="A215" s="30"/>
      <c r="B215" s="30"/>
      <c r="C215" s="31"/>
      <c r="D215" s="31"/>
      <c r="E215" s="32" t="str">
        <f t="shared" si="3"/>
        <v/>
      </c>
    </row>
    <row r="216" spans="1:5" x14ac:dyDescent="0.25">
      <c r="A216" s="30"/>
      <c r="B216" s="30"/>
      <c r="C216" s="31"/>
      <c r="D216" s="31"/>
      <c r="E216" s="32" t="str">
        <f t="shared" si="3"/>
        <v/>
      </c>
    </row>
    <row r="217" spans="1:5" x14ac:dyDescent="0.25">
      <c r="A217" s="30"/>
      <c r="B217" s="30"/>
      <c r="C217" s="31"/>
      <c r="D217" s="31"/>
      <c r="E217" s="32" t="str">
        <f t="shared" si="3"/>
        <v/>
      </c>
    </row>
    <row r="218" spans="1:5" x14ac:dyDescent="0.25">
      <c r="A218" s="30"/>
      <c r="B218" s="30"/>
      <c r="C218" s="31"/>
      <c r="D218" s="31"/>
      <c r="E218" s="32" t="str">
        <f t="shared" si="3"/>
        <v/>
      </c>
    </row>
    <row r="219" spans="1:5" x14ac:dyDescent="0.25">
      <c r="A219" s="30"/>
      <c r="B219" s="30"/>
      <c r="C219" s="31"/>
      <c r="D219" s="31"/>
      <c r="E219" s="32" t="str">
        <f t="shared" si="3"/>
        <v/>
      </c>
    </row>
    <row r="220" spans="1:5" x14ac:dyDescent="0.25">
      <c r="A220" s="30"/>
      <c r="B220" s="30"/>
      <c r="C220" s="31"/>
      <c r="D220" s="31"/>
      <c r="E220" s="32" t="str">
        <f t="shared" si="3"/>
        <v/>
      </c>
    </row>
    <row r="221" spans="1:5" x14ac:dyDescent="0.25">
      <c r="A221" s="30"/>
      <c r="B221" s="30"/>
      <c r="C221" s="31"/>
      <c r="D221" s="31"/>
      <c r="E221" s="32" t="str">
        <f t="shared" si="3"/>
        <v/>
      </c>
    </row>
    <row r="222" spans="1:5" x14ac:dyDescent="0.25">
      <c r="A222" s="30"/>
      <c r="B222" s="30"/>
      <c r="C222" s="31"/>
      <c r="D222" s="31"/>
      <c r="E222" s="32" t="str">
        <f t="shared" si="3"/>
        <v/>
      </c>
    </row>
    <row r="223" spans="1:5" x14ac:dyDescent="0.25">
      <c r="A223" s="30"/>
      <c r="B223" s="30"/>
      <c r="C223" s="31"/>
      <c r="D223" s="31"/>
      <c r="E223" s="32" t="str">
        <f t="shared" si="3"/>
        <v/>
      </c>
    </row>
    <row r="224" spans="1:5" x14ac:dyDescent="0.25">
      <c r="A224" s="30"/>
      <c r="B224" s="30"/>
      <c r="C224" s="31"/>
      <c r="D224" s="31"/>
      <c r="E224" s="32" t="str">
        <f t="shared" si="3"/>
        <v/>
      </c>
    </row>
    <row r="225" spans="1:5" x14ac:dyDescent="0.25">
      <c r="A225" s="30"/>
      <c r="B225" s="30"/>
      <c r="C225" s="31"/>
      <c r="D225" s="31"/>
      <c r="E225" s="32" t="str">
        <f t="shared" si="3"/>
        <v/>
      </c>
    </row>
    <row r="226" spans="1:5" x14ac:dyDescent="0.25">
      <c r="A226" s="30"/>
      <c r="B226" s="30"/>
      <c r="C226" s="31"/>
      <c r="D226" s="31"/>
      <c r="E226" s="32" t="str">
        <f t="shared" si="3"/>
        <v/>
      </c>
    </row>
    <row r="227" spans="1:5" x14ac:dyDescent="0.25">
      <c r="A227" s="30"/>
      <c r="B227" s="30"/>
      <c r="C227" s="31"/>
      <c r="D227" s="31"/>
      <c r="E227" s="32" t="str">
        <f t="shared" si="3"/>
        <v/>
      </c>
    </row>
    <row r="228" spans="1:5" x14ac:dyDescent="0.25">
      <c r="A228" s="30"/>
      <c r="B228" s="30"/>
      <c r="C228" s="31"/>
      <c r="D228" s="31"/>
      <c r="E228" s="32" t="str">
        <f t="shared" si="3"/>
        <v/>
      </c>
    </row>
    <row r="229" spans="1:5" x14ac:dyDescent="0.25">
      <c r="A229" s="30"/>
      <c r="B229" s="30"/>
      <c r="C229" s="31"/>
      <c r="D229" s="31"/>
      <c r="E229" s="32" t="str">
        <f t="shared" si="3"/>
        <v/>
      </c>
    </row>
    <row r="230" spans="1:5" x14ac:dyDescent="0.25">
      <c r="A230" s="30"/>
      <c r="B230" s="30"/>
      <c r="C230" s="31"/>
      <c r="D230" s="31"/>
      <c r="E230" s="32" t="str">
        <f t="shared" si="3"/>
        <v/>
      </c>
    </row>
    <row r="231" spans="1:5" x14ac:dyDescent="0.25">
      <c r="A231" s="30"/>
      <c r="B231" s="30"/>
      <c r="C231" s="31"/>
      <c r="D231" s="31"/>
      <c r="E231" s="32" t="str">
        <f t="shared" si="3"/>
        <v/>
      </c>
    </row>
    <row r="232" spans="1:5" x14ac:dyDescent="0.25">
      <c r="A232" s="30"/>
      <c r="B232" s="30"/>
      <c r="C232" s="31"/>
      <c r="D232" s="31"/>
      <c r="E232" s="32" t="str">
        <f t="shared" si="3"/>
        <v/>
      </c>
    </row>
    <row r="233" spans="1:5" x14ac:dyDescent="0.25">
      <c r="A233" s="30"/>
      <c r="B233" s="30"/>
      <c r="C233" s="31"/>
      <c r="D233" s="31"/>
      <c r="E233" s="32" t="str">
        <f t="shared" si="3"/>
        <v/>
      </c>
    </row>
    <row r="234" spans="1:5" x14ac:dyDescent="0.25">
      <c r="A234" s="30"/>
      <c r="B234" s="30"/>
      <c r="C234" s="31"/>
      <c r="D234" s="31"/>
      <c r="E234" s="32" t="str">
        <f t="shared" si="3"/>
        <v/>
      </c>
    </row>
    <row r="235" spans="1:5" x14ac:dyDescent="0.25">
      <c r="A235" s="30"/>
      <c r="B235" s="30"/>
      <c r="C235" s="31"/>
      <c r="D235" s="31"/>
      <c r="E235" s="32" t="str">
        <f t="shared" si="3"/>
        <v/>
      </c>
    </row>
    <row r="236" spans="1:5" x14ac:dyDescent="0.25">
      <c r="A236" s="30"/>
      <c r="B236" s="30"/>
      <c r="C236" s="31"/>
      <c r="D236" s="31"/>
      <c r="E236" s="32" t="str">
        <f t="shared" si="3"/>
        <v/>
      </c>
    </row>
    <row r="237" spans="1:5" x14ac:dyDescent="0.25">
      <c r="A237" s="30"/>
      <c r="B237" s="30"/>
      <c r="C237" s="31"/>
      <c r="D237" s="31"/>
      <c r="E237" s="32" t="str">
        <f t="shared" si="3"/>
        <v/>
      </c>
    </row>
    <row r="238" spans="1:5" x14ac:dyDescent="0.25">
      <c r="A238" s="30"/>
      <c r="B238" s="30"/>
      <c r="C238" s="31"/>
      <c r="D238" s="31"/>
      <c r="E238" s="32" t="str">
        <f t="shared" si="3"/>
        <v/>
      </c>
    </row>
    <row r="239" spans="1:5" x14ac:dyDescent="0.25">
      <c r="A239" s="30"/>
      <c r="B239" s="30"/>
      <c r="C239" s="31"/>
      <c r="D239" s="31"/>
      <c r="E239" s="32" t="str">
        <f t="shared" si="3"/>
        <v/>
      </c>
    </row>
    <row r="240" spans="1:5" x14ac:dyDescent="0.25">
      <c r="A240" s="30"/>
      <c r="B240" s="30"/>
      <c r="C240" s="31"/>
      <c r="D240" s="31"/>
      <c r="E240" s="32" t="str">
        <f t="shared" si="3"/>
        <v/>
      </c>
    </row>
    <row r="241" spans="1:5" x14ac:dyDescent="0.25">
      <c r="A241" s="30"/>
      <c r="B241" s="30"/>
      <c r="C241" s="31"/>
      <c r="D241" s="31"/>
      <c r="E241" s="32" t="str">
        <f t="shared" si="3"/>
        <v/>
      </c>
    </row>
    <row r="242" spans="1:5" x14ac:dyDescent="0.25">
      <c r="A242" s="30"/>
      <c r="B242" s="30"/>
      <c r="C242" s="31"/>
      <c r="D242" s="31"/>
      <c r="E242" s="32" t="str">
        <f t="shared" si="3"/>
        <v/>
      </c>
    </row>
    <row r="243" spans="1:5" x14ac:dyDescent="0.25">
      <c r="A243" s="30"/>
      <c r="B243" s="30"/>
      <c r="C243" s="31"/>
      <c r="D243" s="31"/>
      <c r="E243" s="32" t="str">
        <f t="shared" si="3"/>
        <v/>
      </c>
    </row>
    <row r="244" spans="1:5" x14ac:dyDescent="0.25">
      <c r="A244" s="30"/>
      <c r="B244" s="30"/>
      <c r="C244" s="31"/>
      <c r="D244" s="31"/>
      <c r="E244" s="32" t="str">
        <f t="shared" si="3"/>
        <v/>
      </c>
    </row>
    <row r="245" spans="1:5" x14ac:dyDescent="0.25">
      <c r="A245" s="30"/>
      <c r="B245" s="30"/>
      <c r="C245" s="31"/>
      <c r="D245" s="31"/>
      <c r="E245" s="32" t="str">
        <f t="shared" si="3"/>
        <v/>
      </c>
    </row>
    <row r="246" spans="1:5" x14ac:dyDescent="0.25">
      <c r="A246" s="30"/>
      <c r="B246" s="30"/>
      <c r="C246" s="31"/>
      <c r="D246" s="31"/>
      <c r="E246" s="32" t="str">
        <f t="shared" si="3"/>
        <v/>
      </c>
    </row>
    <row r="247" spans="1:5" x14ac:dyDescent="0.25">
      <c r="A247" s="30"/>
      <c r="B247" s="30"/>
      <c r="C247" s="31"/>
      <c r="D247" s="31"/>
      <c r="E247" s="32" t="str">
        <f t="shared" si="3"/>
        <v/>
      </c>
    </row>
    <row r="248" spans="1:5" x14ac:dyDescent="0.25">
      <c r="A248" s="30"/>
      <c r="B248" s="30"/>
      <c r="C248" s="31"/>
      <c r="D248" s="31"/>
      <c r="E248" s="32" t="str">
        <f t="shared" si="3"/>
        <v/>
      </c>
    </row>
    <row r="249" spans="1:5" x14ac:dyDescent="0.25">
      <c r="A249" s="30"/>
      <c r="B249" s="30"/>
      <c r="C249" s="31"/>
      <c r="D249" s="31"/>
      <c r="E249" s="32" t="str">
        <f t="shared" si="3"/>
        <v/>
      </c>
    </row>
    <row r="250" spans="1:5" x14ac:dyDescent="0.25">
      <c r="A250" s="30"/>
      <c r="B250" s="30"/>
      <c r="C250" s="31"/>
      <c r="D250" s="31"/>
      <c r="E250" s="32" t="str">
        <f t="shared" si="3"/>
        <v/>
      </c>
    </row>
    <row r="251" spans="1:5" x14ac:dyDescent="0.25">
      <c r="A251" s="30"/>
      <c r="B251" s="30"/>
      <c r="C251" s="31"/>
      <c r="D251" s="31"/>
      <c r="E251" s="32" t="str">
        <f t="shared" si="3"/>
        <v/>
      </c>
    </row>
    <row r="252" spans="1:5" x14ac:dyDescent="0.25">
      <c r="A252" s="30"/>
      <c r="B252" s="30"/>
      <c r="C252" s="31"/>
      <c r="D252" s="31"/>
      <c r="E252" s="32" t="str">
        <f t="shared" si="3"/>
        <v/>
      </c>
    </row>
    <row r="253" spans="1:5" x14ac:dyDescent="0.25">
      <c r="A253" s="30"/>
      <c r="B253" s="30"/>
      <c r="C253" s="31"/>
      <c r="D253" s="31"/>
      <c r="E253" s="32" t="str">
        <f t="shared" si="3"/>
        <v/>
      </c>
    </row>
    <row r="254" spans="1:5" x14ac:dyDescent="0.25">
      <c r="A254" s="30"/>
      <c r="B254" s="30"/>
      <c r="C254" s="31"/>
      <c r="D254" s="31"/>
      <c r="E254" s="32" t="str">
        <f t="shared" si="3"/>
        <v/>
      </c>
    </row>
    <row r="255" spans="1:5" x14ac:dyDescent="0.25">
      <c r="A255" s="30"/>
      <c r="B255" s="30"/>
      <c r="C255" s="31"/>
      <c r="D255" s="31"/>
      <c r="E255" s="32" t="str">
        <f t="shared" si="3"/>
        <v/>
      </c>
    </row>
    <row r="256" spans="1:5" x14ac:dyDescent="0.25">
      <c r="A256" s="30"/>
      <c r="B256" s="30"/>
      <c r="C256" s="31"/>
      <c r="D256" s="31"/>
      <c r="E256" s="32" t="str">
        <f t="shared" si="3"/>
        <v/>
      </c>
    </row>
    <row r="257" spans="1:5" x14ac:dyDescent="0.25">
      <c r="A257" s="30"/>
      <c r="B257" s="30"/>
      <c r="C257" s="31"/>
      <c r="D257" s="31"/>
      <c r="E257" s="32" t="str">
        <f t="shared" si="3"/>
        <v/>
      </c>
    </row>
    <row r="258" spans="1:5" x14ac:dyDescent="0.25">
      <c r="A258" s="30"/>
      <c r="B258" s="30"/>
      <c r="C258" s="31"/>
      <c r="D258" s="31"/>
      <c r="E258" s="32" t="str">
        <f t="shared" si="3"/>
        <v/>
      </c>
    </row>
    <row r="259" spans="1:5" x14ac:dyDescent="0.25">
      <c r="A259" s="30"/>
      <c r="B259" s="30"/>
      <c r="C259" s="31"/>
      <c r="D259" s="31"/>
      <c r="E259" s="32" t="str">
        <f t="shared" si="3"/>
        <v/>
      </c>
    </row>
    <row r="260" spans="1:5" x14ac:dyDescent="0.25">
      <c r="A260" s="30"/>
      <c r="B260" s="30"/>
      <c r="C260" s="31"/>
      <c r="D260" s="31"/>
      <c r="E260" s="32" t="str">
        <f t="shared" ref="E260:E323" si="4">IF(C260="","",(C260*(VLOOKUP(D260,Frequency,2,FALSE))))</f>
        <v/>
      </c>
    </row>
    <row r="261" spans="1:5" x14ac:dyDescent="0.25">
      <c r="A261" s="30"/>
      <c r="B261" s="30"/>
      <c r="C261" s="31"/>
      <c r="D261" s="31"/>
      <c r="E261" s="32" t="str">
        <f t="shared" si="4"/>
        <v/>
      </c>
    </row>
    <row r="262" spans="1:5" x14ac:dyDescent="0.25">
      <c r="A262" s="30"/>
      <c r="B262" s="30"/>
      <c r="C262" s="31"/>
      <c r="D262" s="31"/>
      <c r="E262" s="32" t="str">
        <f t="shared" si="4"/>
        <v/>
      </c>
    </row>
    <row r="263" spans="1:5" x14ac:dyDescent="0.25">
      <c r="A263" s="30"/>
      <c r="B263" s="30"/>
      <c r="C263" s="31"/>
      <c r="D263" s="31"/>
      <c r="E263" s="32" t="str">
        <f t="shared" si="4"/>
        <v/>
      </c>
    </row>
    <row r="264" spans="1:5" x14ac:dyDescent="0.25">
      <c r="A264" s="30"/>
      <c r="B264" s="30"/>
      <c r="C264" s="31"/>
      <c r="D264" s="31"/>
      <c r="E264" s="32" t="str">
        <f t="shared" si="4"/>
        <v/>
      </c>
    </row>
    <row r="265" spans="1:5" x14ac:dyDescent="0.25">
      <c r="A265" s="30"/>
      <c r="B265" s="30"/>
      <c r="C265" s="31"/>
      <c r="D265" s="31"/>
      <c r="E265" s="32" t="str">
        <f t="shared" si="4"/>
        <v/>
      </c>
    </row>
    <row r="266" spans="1:5" x14ac:dyDescent="0.25">
      <c r="A266" s="30"/>
      <c r="B266" s="30"/>
      <c r="C266" s="31"/>
      <c r="D266" s="31"/>
      <c r="E266" s="32" t="str">
        <f t="shared" si="4"/>
        <v/>
      </c>
    </row>
    <row r="267" spans="1:5" x14ac:dyDescent="0.25">
      <c r="A267" s="30"/>
      <c r="B267" s="30"/>
      <c r="C267" s="31"/>
      <c r="D267" s="31"/>
      <c r="E267" s="32" t="str">
        <f t="shared" si="4"/>
        <v/>
      </c>
    </row>
    <row r="268" spans="1:5" x14ac:dyDescent="0.25">
      <c r="A268" s="30"/>
      <c r="B268" s="30"/>
      <c r="C268" s="31"/>
      <c r="D268" s="31"/>
      <c r="E268" s="32" t="str">
        <f t="shared" si="4"/>
        <v/>
      </c>
    </row>
    <row r="269" spans="1:5" x14ac:dyDescent="0.25">
      <c r="A269" s="30"/>
      <c r="B269" s="30"/>
      <c r="C269" s="31"/>
      <c r="D269" s="31"/>
      <c r="E269" s="32" t="str">
        <f t="shared" si="4"/>
        <v/>
      </c>
    </row>
    <row r="270" spans="1:5" x14ac:dyDescent="0.25">
      <c r="A270" s="30"/>
      <c r="B270" s="30"/>
      <c r="C270" s="31"/>
      <c r="D270" s="31"/>
      <c r="E270" s="32" t="str">
        <f t="shared" si="4"/>
        <v/>
      </c>
    </row>
    <row r="271" spans="1:5" x14ac:dyDescent="0.25">
      <c r="A271" s="30"/>
      <c r="B271" s="30"/>
      <c r="C271" s="31"/>
      <c r="D271" s="31"/>
      <c r="E271" s="32" t="str">
        <f t="shared" si="4"/>
        <v/>
      </c>
    </row>
    <row r="272" spans="1:5" x14ac:dyDescent="0.25">
      <c r="A272" s="30"/>
      <c r="B272" s="30"/>
      <c r="C272" s="31"/>
      <c r="D272" s="31"/>
      <c r="E272" s="32" t="str">
        <f t="shared" si="4"/>
        <v/>
      </c>
    </row>
    <row r="273" spans="1:5" x14ac:dyDescent="0.25">
      <c r="A273" s="30"/>
      <c r="B273" s="30"/>
      <c r="C273" s="31"/>
      <c r="D273" s="31"/>
      <c r="E273" s="32" t="str">
        <f t="shared" si="4"/>
        <v/>
      </c>
    </row>
    <row r="274" spans="1:5" x14ac:dyDescent="0.25">
      <c r="A274" s="30"/>
      <c r="B274" s="30"/>
      <c r="C274" s="31"/>
      <c r="D274" s="31"/>
      <c r="E274" s="32" t="str">
        <f t="shared" si="4"/>
        <v/>
      </c>
    </row>
    <row r="275" spans="1:5" x14ac:dyDescent="0.25">
      <c r="A275" s="30"/>
      <c r="B275" s="30"/>
      <c r="C275" s="31"/>
      <c r="D275" s="31"/>
      <c r="E275" s="32" t="str">
        <f t="shared" si="4"/>
        <v/>
      </c>
    </row>
    <row r="276" spans="1:5" x14ac:dyDescent="0.25">
      <c r="A276" s="30"/>
      <c r="B276" s="30"/>
      <c r="C276" s="31"/>
      <c r="D276" s="31"/>
      <c r="E276" s="32" t="str">
        <f t="shared" si="4"/>
        <v/>
      </c>
    </row>
    <row r="277" spans="1:5" x14ac:dyDescent="0.25">
      <c r="A277" s="30"/>
      <c r="B277" s="30"/>
      <c r="C277" s="31"/>
      <c r="D277" s="31"/>
      <c r="E277" s="32" t="str">
        <f t="shared" si="4"/>
        <v/>
      </c>
    </row>
    <row r="278" spans="1:5" x14ac:dyDescent="0.25">
      <c r="A278" s="30"/>
      <c r="B278" s="30"/>
      <c r="C278" s="31"/>
      <c r="D278" s="31"/>
      <c r="E278" s="32" t="str">
        <f t="shared" si="4"/>
        <v/>
      </c>
    </row>
    <row r="279" spans="1:5" x14ac:dyDescent="0.25">
      <c r="A279" s="30"/>
      <c r="B279" s="30"/>
      <c r="C279" s="31"/>
      <c r="D279" s="31"/>
      <c r="E279" s="32" t="str">
        <f t="shared" si="4"/>
        <v/>
      </c>
    </row>
    <row r="280" spans="1:5" x14ac:dyDescent="0.25">
      <c r="A280" s="30"/>
      <c r="B280" s="30"/>
      <c r="C280" s="31"/>
      <c r="D280" s="31"/>
      <c r="E280" s="32" t="str">
        <f t="shared" si="4"/>
        <v/>
      </c>
    </row>
    <row r="281" spans="1:5" x14ac:dyDescent="0.25">
      <c r="A281" s="30"/>
      <c r="B281" s="30"/>
      <c r="C281" s="31"/>
      <c r="D281" s="31"/>
      <c r="E281" s="32" t="str">
        <f t="shared" si="4"/>
        <v/>
      </c>
    </row>
    <row r="282" spans="1:5" x14ac:dyDescent="0.25">
      <c r="A282" s="30"/>
      <c r="B282" s="30"/>
      <c r="C282" s="31"/>
      <c r="D282" s="31"/>
      <c r="E282" s="32" t="str">
        <f t="shared" si="4"/>
        <v/>
      </c>
    </row>
    <row r="283" spans="1:5" x14ac:dyDescent="0.25">
      <c r="A283" s="30"/>
      <c r="B283" s="30"/>
      <c r="C283" s="31"/>
      <c r="D283" s="31"/>
      <c r="E283" s="32" t="str">
        <f t="shared" si="4"/>
        <v/>
      </c>
    </row>
    <row r="284" spans="1:5" x14ac:dyDescent="0.25">
      <c r="A284" s="30"/>
      <c r="B284" s="30"/>
      <c r="C284" s="31"/>
      <c r="D284" s="31"/>
      <c r="E284" s="32" t="str">
        <f t="shared" si="4"/>
        <v/>
      </c>
    </row>
    <row r="285" spans="1:5" x14ac:dyDescent="0.25">
      <c r="A285" s="30"/>
      <c r="B285" s="30"/>
      <c r="C285" s="31"/>
      <c r="D285" s="31"/>
      <c r="E285" s="32" t="str">
        <f t="shared" si="4"/>
        <v/>
      </c>
    </row>
    <row r="286" spans="1:5" x14ac:dyDescent="0.25">
      <c r="A286" s="30"/>
      <c r="B286" s="30"/>
      <c r="C286" s="31"/>
      <c r="D286" s="31"/>
      <c r="E286" s="32" t="str">
        <f t="shared" si="4"/>
        <v/>
      </c>
    </row>
    <row r="287" spans="1:5" x14ac:dyDescent="0.25">
      <c r="A287" s="30"/>
      <c r="B287" s="30"/>
      <c r="C287" s="31"/>
      <c r="D287" s="31"/>
      <c r="E287" s="32" t="str">
        <f t="shared" si="4"/>
        <v/>
      </c>
    </row>
    <row r="288" spans="1:5" x14ac:dyDescent="0.25">
      <c r="A288" s="30"/>
      <c r="B288" s="30"/>
      <c r="C288" s="31"/>
      <c r="D288" s="31"/>
      <c r="E288" s="32" t="str">
        <f t="shared" si="4"/>
        <v/>
      </c>
    </row>
    <row r="289" spans="1:5" x14ac:dyDescent="0.25">
      <c r="A289" s="30"/>
      <c r="B289" s="30"/>
      <c r="C289" s="31"/>
      <c r="D289" s="31"/>
      <c r="E289" s="32" t="str">
        <f t="shared" si="4"/>
        <v/>
      </c>
    </row>
    <row r="290" spans="1:5" x14ac:dyDescent="0.25">
      <c r="A290" s="30"/>
      <c r="B290" s="30"/>
      <c r="C290" s="31"/>
      <c r="D290" s="31"/>
      <c r="E290" s="32" t="str">
        <f t="shared" si="4"/>
        <v/>
      </c>
    </row>
    <row r="291" spans="1:5" x14ac:dyDescent="0.25">
      <c r="A291" s="30"/>
      <c r="B291" s="30"/>
      <c r="C291" s="31"/>
      <c r="D291" s="31"/>
      <c r="E291" s="32" t="str">
        <f t="shared" si="4"/>
        <v/>
      </c>
    </row>
    <row r="292" spans="1:5" x14ac:dyDescent="0.25">
      <c r="A292" s="30"/>
      <c r="B292" s="30"/>
      <c r="C292" s="31"/>
      <c r="D292" s="31"/>
      <c r="E292" s="32" t="str">
        <f t="shared" si="4"/>
        <v/>
      </c>
    </row>
    <row r="293" spans="1:5" x14ac:dyDescent="0.25">
      <c r="A293" s="30"/>
      <c r="B293" s="30"/>
      <c r="C293" s="31"/>
      <c r="D293" s="31"/>
      <c r="E293" s="32" t="str">
        <f t="shared" si="4"/>
        <v/>
      </c>
    </row>
    <row r="294" spans="1:5" x14ac:dyDescent="0.25">
      <c r="A294" s="30"/>
      <c r="B294" s="30"/>
      <c r="C294" s="31"/>
      <c r="D294" s="31"/>
      <c r="E294" s="32" t="str">
        <f t="shared" si="4"/>
        <v/>
      </c>
    </row>
    <row r="295" spans="1:5" x14ac:dyDescent="0.25">
      <c r="A295" s="30"/>
      <c r="B295" s="30"/>
      <c r="C295" s="31"/>
      <c r="D295" s="31"/>
      <c r="E295" s="32" t="str">
        <f t="shared" si="4"/>
        <v/>
      </c>
    </row>
    <row r="296" spans="1:5" x14ac:dyDescent="0.25">
      <c r="A296" s="30"/>
      <c r="B296" s="30"/>
      <c r="C296" s="31"/>
      <c r="D296" s="31"/>
      <c r="E296" s="32" t="str">
        <f t="shared" si="4"/>
        <v/>
      </c>
    </row>
    <row r="297" spans="1:5" x14ac:dyDescent="0.25">
      <c r="A297" s="30"/>
      <c r="B297" s="30"/>
      <c r="C297" s="31"/>
      <c r="D297" s="31"/>
      <c r="E297" s="32" t="str">
        <f t="shared" si="4"/>
        <v/>
      </c>
    </row>
    <row r="298" spans="1:5" x14ac:dyDescent="0.25">
      <c r="A298" s="30"/>
      <c r="B298" s="30"/>
      <c r="C298" s="31"/>
      <c r="D298" s="31"/>
      <c r="E298" s="32" t="str">
        <f t="shared" si="4"/>
        <v/>
      </c>
    </row>
    <row r="299" spans="1:5" x14ac:dyDescent="0.25">
      <c r="A299" s="30"/>
      <c r="B299" s="30"/>
      <c r="C299" s="31"/>
      <c r="D299" s="31"/>
      <c r="E299" s="32" t="str">
        <f t="shared" si="4"/>
        <v/>
      </c>
    </row>
    <row r="300" spans="1:5" x14ac:dyDescent="0.25">
      <c r="A300" s="30"/>
      <c r="B300" s="30"/>
      <c r="C300" s="31"/>
      <c r="D300" s="31"/>
      <c r="E300" s="32" t="str">
        <f t="shared" si="4"/>
        <v/>
      </c>
    </row>
    <row r="301" spans="1:5" x14ac:dyDescent="0.25">
      <c r="A301" s="30"/>
      <c r="B301" s="30"/>
      <c r="C301" s="31"/>
      <c r="D301" s="31"/>
      <c r="E301" s="32" t="str">
        <f t="shared" si="4"/>
        <v/>
      </c>
    </row>
    <row r="302" spans="1:5" x14ac:dyDescent="0.25">
      <c r="A302" s="30"/>
      <c r="B302" s="30"/>
      <c r="C302" s="31"/>
      <c r="D302" s="31"/>
      <c r="E302" s="32" t="str">
        <f t="shared" si="4"/>
        <v/>
      </c>
    </row>
    <row r="303" spans="1:5" x14ac:dyDescent="0.25">
      <c r="A303" s="30"/>
      <c r="B303" s="30"/>
      <c r="C303" s="31"/>
      <c r="D303" s="31"/>
      <c r="E303" s="32" t="str">
        <f t="shared" si="4"/>
        <v/>
      </c>
    </row>
    <row r="304" spans="1:5" x14ac:dyDescent="0.25">
      <c r="A304" s="30"/>
      <c r="B304" s="30"/>
      <c r="C304" s="31"/>
      <c r="D304" s="31"/>
      <c r="E304" s="32" t="str">
        <f t="shared" si="4"/>
        <v/>
      </c>
    </row>
    <row r="305" spans="1:5" x14ac:dyDescent="0.25">
      <c r="A305" s="30"/>
      <c r="B305" s="30"/>
      <c r="C305" s="31"/>
      <c r="D305" s="31"/>
      <c r="E305" s="32" t="str">
        <f t="shared" si="4"/>
        <v/>
      </c>
    </row>
    <row r="306" spans="1:5" x14ac:dyDescent="0.25">
      <c r="A306" s="30"/>
      <c r="B306" s="30"/>
      <c r="C306" s="31"/>
      <c r="D306" s="31"/>
      <c r="E306" s="32" t="str">
        <f t="shared" si="4"/>
        <v/>
      </c>
    </row>
    <row r="307" spans="1:5" x14ac:dyDescent="0.25">
      <c r="A307" s="30"/>
      <c r="B307" s="30"/>
      <c r="C307" s="31"/>
      <c r="D307" s="31"/>
      <c r="E307" s="32" t="str">
        <f t="shared" si="4"/>
        <v/>
      </c>
    </row>
    <row r="308" spans="1:5" x14ac:dyDescent="0.25">
      <c r="A308" s="30"/>
      <c r="B308" s="30"/>
      <c r="C308" s="31"/>
      <c r="D308" s="31"/>
      <c r="E308" s="32" t="str">
        <f t="shared" si="4"/>
        <v/>
      </c>
    </row>
    <row r="309" spans="1:5" x14ac:dyDescent="0.25">
      <c r="A309" s="30"/>
      <c r="B309" s="30"/>
      <c r="C309" s="31"/>
      <c r="D309" s="31"/>
      <c r="E309" s="32" t="str">
        <f t="shared" si="4"/>
        <v/>
      </c>
    </row>
    <row r="310" spans="1:5" x14ac:dyDescent="0.25">
      <c r="A310" s="30"/>
      <c r="B310" s="30"/>
      <c r="C310" s="31"/>
      <c r="D310" s="31"/>
      <c r="E310" s="32" t="str">
        <f t="shared" si="4"/>
        <v/>
      </c>
    </row>
    <row r="311" spans="1:5" x14ac:dyDescent="0.25">
      <c r="A311" s="30"/>
      <c r="B311" s="30"/>
      <c r="C311" s="31"/>
      <c r="D311" s="31"/>
      <c r="E311" s="32" t="str">
        <f t="shared" si="4"/>
        <v/>
      </c>
    </row>
    <row r="312" spans="1:5" x14ac:dyDescent="0.25">
      <c r="A312" s="30"/>
      <c r="B312" s="30"/>
      <c r="C312" s="31"/>
      <c r="D312" s="31"/>
      <c r="E312" s="32" t="str">
        <f t="shared" si="4"/>
        <v/>
      </c>
    </row>
    <row r="313" spans="1:5" x14ac:dyDescent="0.25">
      <c r="A313" s="30"/>
      <c r="B313" s="30"/>
      <c r="C313" s="31"/>
      <c r="D313" s="31"/>
      <c r="E313" s="32" t="str">
        <f t="shared" si="4"/>
        <v/>
      </c>
    </row>
    <row r="314" spans="1:5" x14ac:dyDescent="0.25">
      <c r="A314" s="30"/>
      <c r="B314" s="30"/>
      <c r="C314" s="31"/>
      <c r="D314" s="31"/>
      <c r="E314" s="32" t="str">
        <f t="shared" si="4"/>
        <v/>
      </c>
    </row>
    <row r="315" spans="1:5" x14ac:dyDescent="0.25">
      <c r="A315" s="30"/>
      <c r="B315" s="30"/>
      <c r="C315" s="31"/>
      <c r="D315" s="31"/>
      <c r="E315" s="32" t="str">
        <f t="shared" si="4"/>
        <v/>
      </c>
    </row>
    <row r="316" spans="1:5" x14ac:dyDescent="0.25">
      <c r="A316" s="30"/>
      <c r="B316" s="30"/>
      <c r="C316" s="31"/>
      <c r="D316" s="31"/>
      <c r="E316" s="32" t="str">
        <f t="shared" si="4"/>
        <v/>
      </c>
    </row>
    <row r="317" spans="1:5" x14ac:dyDescent="0.25">
      <c r="A317" s="30"/>
      <c r="B317" s="30"/>
      <c r="C317" s="31"/>
      <c r="D317" s="31"/>
      <c r="E317" s="32" t="str">
        <f t="shared" si="4"/>
        <v/>
      </c>
    </row>
    <row r="318" spans="1:5" x14ac:dyDescent="0.25">
      <c r="A318" s="30"/>
      <c r="B318" s="30"/>
      <c r="C318" s="31"/>
      <c r="D318" s="31"/>
      <c r="E318" s="32" t="str">
        <f t="shared" si="4"/>
        <v/>
      </c>
    </row>
    <row r="319" spans="1:5" x14ac:dyDescent="0.25">
      <c r="A319" s="30"/>
      <c r="B319" s="30"/>
      <c r="C319" s="31"/>
      <c r="D319" s="31"/>
      <c r="E319" s="32" t="str">
        <f t="shared" si="4"/>
        <v/>
      </c>
    </row>
    <row r="320" spans="1:5" x14ac:dyDescent="0.25">
      <c r="A320" s="30"/>
      <c r="B320" s="30"/>
      <c r="C320" s="31"/>
      <c r="D320" s="31"/>
      <c r="E320" s="32" t="str">
        <f t="shared" si="4"/>
        <v/>
      </c>
    </row>
    <row r="321" spans="1:5" x14ac:dyDescent="0.25">
      <c r="A321" s="30"/>
      <c r="B321" s="30"/>
      <c r="C321" s="31"/>
      <c r="D321" s="31"/>
      <c r="E321" s="32" t="str">
        <f t="shared" si="4"/>
        <v/>
      </c>
    </row>
    <row r="322" spans="1:5" x14ac:dyDescent="0.25">
      <c r="A322" s="30"/>
      <c r="B322" s="30"/>
      <c r="C322" s="31"/>
      <c r="D322" s="31"/>
      <c r="E322" s="32" t="str">
        <f t="shared" si="4"/>
        <v/>
      </c>
    </row>
    <row r="323" spans="1:5" x14ac:dyDescent="0.25">
      <c r="A323" s="30"/>
      <c r="B323" s="30"/>
      <c r="C323" s="31"/>
      <c r="D323" s="31"/>
      <c r="E323" s="32" t="str">
        <f t="shared" si="4"/>
        <v/>
      </c>
    </row>
    <row r="324" spans="1:5" x14ac:dyDescent="0.25">
      <c r="A324" s="30"/>
      <c r="B324" s="30"/>
      <c r="C324" s="31"/>
      <c r="D324" s="31"/>
      <c r="E324" s="32" t="str">
        <f t="shared" ref="E324:E387" si="5">IF(C324="","",(C324*(VLOOKUP(D324,Frequency,2,FALSE))))</f>
        <v/>
      </c>
    </row>
    <row r="325" spans="1:5" x14ac:dyDescent="0.25">
      <c r="A325" s="30"/>
      <c r="B325" s="30"/>
      <c r="C325" s="31"/>
      <c r="D325" s="31"/>
      <c r="E325" s="32" t="str">
        <f t="shared" si="5"/>
        <v/>
      </c>
    </row>
    <row r="326" spans="1:5" x14ac:dyDescent="0.25">
      <c r="A326" s="30"/>
      <c r="B326" s="30"/>
      <c r="C326" s="31"/>
      <c r="D326" s="31"/>
      <c r="E326" s="32" t="str">
        <f t="shared" si="5"/>
        <v/>
      </c>
    </row>
    <row r="327" spans="1:5" x14ac:dyDescent="0.25">
      <c r="A327" s="30"/>
      <c r="B327" s="30"/>
      <c r="C327" s="31"/>
      <c r="D327" s="31"/>
      <c r="E327" s="32" t="str">
        <f t="shared" si="5"/>
        <v/>
      </c>
    </row>
    <row r="328" spans="1:5" x14ac:dyDescent="0.25">
      <c r="A328" s="30"/>
      <c r="B328" s="30"/>
      <c r="C328" s="31"/>
      <c r="D328" s="31"/>
      <c r="E328" s="32" t="str">
        <f t="shared" si="5"/>
        <v/>
      </c>
    </row>
    <row r="329" spans="1:5" x14ac:dyDescent="0.25">
      <c r="A329" s="30"/>
      <c r="B329" s="30"/>
      <c r="C329" s="31"/>
      <c r="D329" s="31"/>
      <c r="E329" s="32" t="str">
        <f t="shared" si="5"/>
        <v/>
      </c>
    </row>
    <row r="330" spans="1:5" x14ac:dyDescent="0.25">
      <c r="A330" s="30"/>
      <c r="B330" s="30"/>
      <c r="C330" s="31"/>
      <c r="D330" s="31"/>
      <c r="E330" s="32" t="str">
        <f t="shared" si="5"/>
        <v/>
      </c>
    </row>
    <row r="331" spans="1:5" x14ac:dyDescent="0.25">
      <c r="A331" s="30"/>
      <c r="B331" s="30"/>
      <c r="C331" s="31"/>
      <c r="D331" s="31"/>
      <c r="E331" s="32" t="str">
        <f t="shared" si="5"/>
        <v/>
      </c>
    </row>
    <row r="332" spans="1:5" x14ac:dyDescent="0.25">
      <c r="A332" s="30"/>
      <c r="B332" s="30"/>
      <c r="C332" s="31"/>
      <c r="D332" s="31"/>
      <c r="E332" s="32" t="str">
        <f t="shared" si="5"/>
        <v/>
      </c>
    </row>
    <row r="333" spans="1:5" x14ac:dyDescent="0.25">
      <c r="A333" s="30"/>
      <c r="B333" s="30"/>
      <c r="C333" s="31"/>
      <c r="D333" s="31"/>
      <c r="E333" s="32" t="str">
        <f t="shared" si="5"/>
        <v/>
      </c>
    </row>
    <row r="334" spans="1:5" x14ac:dyDescent="0.25">
      <c r="A334" s="30"/>
      <c r="B334" s="30"/>
      <c r="C334" s="31"/>
      <c r="D334" s="31"/>
      <c r="E334" s="32" t="str">
        <f t="shared" si="5"/>
        <v/>
      </c>
    </row>
    <row r="335" spans="1:5" x14ac:dyDescent="0.25">
      <c r="A335" s="30"/>
      <c r="B335" s="30"/>
      <c r="C335" s="31"/>
      <c r="D335" s="31"/>
      <c r="E335" s="32" t="str">
        <f t="shared" si="5"/>
        <v/>
      </c>
    </row>
    <row r="336" spans="1:5" x14ac:dyDescent="0.25">
      <c r="A336" s="30"/>
      <c r="B336" s="30"/>
      <c r="C336" s="31"/>
      <c r="D336" s="31"/>
      <c r="E336" s="32" t="str">
        <f t="shared" si="5"/>
        <v/>
      </c>
    </row>
    <row r="337" spans="1:5" x14ac:dyDescent="0.25">
      <c r="A337" s="30"/>
      <c r="B337" s="30"/>
      <c r="C337" s="31"/>
      <c r="D337" s="31"/>
      <c r="E337" s="32" t="str">
        <f t="shared" si="5"/>
        <v/>
      </c>
    </row>
    <row r="338" spans="1:5" x14ac:dyDescent="0.25">
      <c r="A338" s="30"/>
      <c r="B338" s="30"/>
      <c r="C338" s="31"/>
      <c r="D338" s="31"/>
      <c r="E338" s="32" t="str">
        <f t="shared" si="5"/>
        <v/>
      </c>
    </row>
    <row r="339" spans="1:5" x14ac:dyDescent="0.25">
      <c r="A339" s="30"/>
      <c r="B339" s="30"/>
      <c r="C339" s="31"/>
      <c r="D339" s="31"/>
      <c r="E339" s="32" t="str">
        <f t="shared" si="5"/>
        <v/>
      </c>
    </row>
    <row r="340" spans="1:5" x14ac:dyDescent="0.25">
      <c r="A340" s="30"/>
      <c r="B340" s="30"/>
      <c r="C340" s="31"/>
      <c r="D340" s="31"/>
      <c r="E340" s="32" t="str">
        <f t="shared" si="5"/>
        <v/>
      </c>
    </row>
    <row r="341" spans="1:5" x14ac:dyDescent="0.25">
      <c r="A341" s="30"/>
      <c r="B341" s="30"/>
      <c r="C341" s="31"/>
      <c r="D341" s="31"/>
      <c r="E341" s="32" t="str">
        <f t="shared" si="5"/>
        <v/>
      </c>
    </row>
    <row r="342" spans="1:5" x14ac:dyDescent="0.25">
      <c r="A342" s="30"/>
      <c r="B342" s="30"/>
      <c r="C342" s="31"/>
      <c r="D342" s="31"/>
      <c r="E342" s="32" t="str">
        <f t="shared" si="5"/>
        <v/>
      </c>
    </row>
    <row r="343" spans="1:5" x14ac:dyDescent="0.25">
      <c r="A343" s="30"/>
      <c r="B343" s="30"/>
      <c r="C343" s="31"/>
      <c r="D343" s="31"/>
      <c r="E343" s="32" t="str">
        <f t="shared" si="5"/>
        <v/>
      </c>
    </row>
    <row r="344" spans="1:5" x14ac:dyDescent="0.25">
      <c r="A344" s="30"/>
      <c r="B344" s="30"/>
      <c r="C344" s="31"/>
      <c r="D344" s="31"/>
      <c r="E344" s="32" t="str">
        <f t="shared" si="5"/>
        <v/>
      </c>
    </row>
    <row r="345" spans="1:5" x14ac:dyDescent="0.25">
      <c r="A345" s="30"/>
      <c r="B345" s="30"/>
      <c r="C345" s="31"/>
      <c r="D345" s="31"/>
      <c r="E345" s="32" t="str">
        <f t="shared" si="5"/>
        <v/>
      </c>
    </row>
    <row r="346" spans="1:5" x14ac:dyDescent="0.25">
      <c r="A346" s="30"/>
      <c r="B346" s="30"/>
      <c r="C346" s="31"/>
      <c r="D346" s="31"/>
      <c r="E346" s="32" t="str">
        <f t="shared" si="5"/>
        <v/>
      </c>
    </row>
    <row r="347" spans="1:5" x14ac:dyDescent="0.25">
      <c r="A347" s="30"/>
      <c r="B347" s="30"/>
      <c r="C347" s="31"/>
      <c r="D347" s="31"/>
      <c r="E347" s="32" t="str">
        <f t="shared" si="5"/>
        <v/>
      </c>
    </row>
    <row r="348" spans="1:5" x14ac:dyDescent="0.25">
      <c r="A348" s="30"/>
      <c r="B348" s="30"/>
      <c r="C348" s="31"/>
      <c r="D348" s="31"/>
      <c r="E348" s="32" t="str">
        <f t="shared" si="5"/>
        <v/>
      </c>
    </row>
    <row r="349" spans="1:5" x14ac:dyDescent="0.25">
      <c r="A349" s="30"/>
      <c r="B349" s="30"/>
      <c r="C349" s="31"/>
      <c r="D349" s="31"/>
      <c r="E349" s="32" t="str">
        <f t="shared" si="5"/>
        <v/>
      </c>
    </row>
    <row r="350" spans="1:5" x14ac:dyDescent="0.25">
      <c r="A350" s="30"/>
      <c r="B350" s="30"/>
      <c r="C350" s="31"/>
      <c r="D350" s="31"/>
      <c r="E350" s="32" t="str">
        <f t="shared" si="5"/>
        <v/>
      </c>
    </row>
    <row r="351" spans="1:5" x14ac:dyDescent="0.25">
      <c r="A351" s="30"/>
      <c r="B351" s="30"/>
      <c r="C351" s="31"/>
      <c r="D351" s="31"/>
      <c r="E351" s="32" t="str">
        <f t="shared" si="5"/>
        <v/>
      </c>
    </row>
    <row r="352" spans="1:5" x14ac:dyDescent="0.25">
      <c r="A352" s="30"/>
      <c r="B352" s="30"/>
      <c r="C352" s="31"/>
      <c r="D352" s="31"/>
      <c r="E352" s="32" t="str">
        <f t="shared" si="5"/>
        <v/>
      </c>
    </row>
    <row r="353" spans="1:5" x14ac:dyDescent="0.25">
      <c r="A353" s="30"/>
      <c r="B353" s="30"/>
      <c r="C353" s="31"/>
      <c r="D353" s="31"/>
      <c r="E353" s="32" t="str">
        <f t="shared" si="5"/>
        <v/>
      </c>
    </row>
    <row r="354" spans="1:5" x14ac:dyDescent="0.25">
      <c r="A354" s="30"/>
      <c r="B354" s="30"/>
      <c r="C354" s="31"/>
      <c r="D354" s="31"/>
      <c r="E354" s="32" t="str">
        <f t="shared" si="5"/>
        <v/>
      </c>
    </row>
    <row r="355" spans="1:5" x14ac:dyDescent="0.25">
      <c r="A355" s="30"/>
      <c r="B355" s="30"/>
      <c r="C355" s="31"/>
      <c r="D355" s="31"/>
      <c r="E355" s="32" t="str">
        <f t="shared" si="5"/>
        <v/>
      </c>
    </row>
    <row r="356" spans="1:5" x14ac:dyDescent="0.25">
      <c r="A356" s="30"/>
      <c r="B356" s="30"/>
      <c r="C356" s="31"/>
      <c r="D356" s="31"/>
      <c r="E356" s="32" t="str">
        <f t="shared" si="5"/>
        <v/>
      </c>
    </row>
    <row r="357" spans="1:5" x14ac:dyDescent="0.25">
      <c r="A357" s="30"/>
      <c r="B357" s="30"/>
      <c r="C357" s="31"/>
      <c r="D357" s="31"/>
      <c r="E357" s="32" t="str">
        <f t="shared" si="5"/>
        <v/>
      </c>
    </row>
    <row r="358" spans="1:5" x14ac:dyDescent="0.25">
      <c r="A358" s="30"/>
      <c r="B358" s="30"/>
      <c r="C358" s="31"/>
      <c r="D358" s="31"/>
      <c r="E358" s="32" t="str">
        <f t="shared" si="5"/>
        <v/>
      </c>
    </row>
    <row r="359" spans="1:5" x14ac:dyDescent="0.25">
      <c r="A359" s="30"/>
      <c r="B359" s="30"/>
      <c r="C359" s="31"/>
      <c r="D359" s="31"/>
      <c r="E359" s="32" t="str">
        <f t="shared" si="5"/>
        <v/>
      </c>
    </row>
    <row r="360" spans="1:5" x14ac:dyDescent="0.25">
      <c r="A360" s="30"/>
      <c r="B360" s="30"/>
      <c r="C360" s="31"/>
      <c r="D360" s="31"/>
      <c r="E360" s="32" t="str">
        <f t="shared" si="5"/>
        <v/>
      </c>
    </row>
    <row r="361" spans="1:5" x14ac:dyDescent="0.25">
      <c r="A361" s="30"/>
      <c r="B361" s="30"/>
      <c r="C361" s="31"/>
      <c r="D361" s="31"/>
      <c r="E361" s="32" t="str">
        <f t="shared" si="5"/>
        <v/>
      </c>
    </row>
    <row r="362" spans="1:5" x14ac:dyDescent="0.25">
      <c r="A362" s="30"/>
      <c r="B362" s="30"/>
      <c r="C362" s="31"/>
      <c r="D362" s="31"/>
      <c r="E362" s="32" t="str">
        <f t="shared" si="5"/>
        <v/>
      </c>
    </row>
    <row r="363" spans="1:5" x14ac:dyDescent="0.25">
      <c r="A363" s="30"/>
      <c r="B363" s="30"/>
      <c r="C363" s="31"/>
      <c r="D363" s="31"/>
      <c r="E363" s="32" t="str">
        <f t="shared" si="5"/>
        <v/>
      </c>
    </row>
    <row r="364" spans="1:5" x14ac:dyDescent="0.25">
      <c r="A364" s="30"/>
      <c r="B364" s="30"/>
      <c r="C364" s="31"/>
      <c r="D364" s="31"/>
      <c r="E364" s="32" t="str">
        <f t="shared" si="5"/>
        <v/>
      </c>
    </row>
    <row r="365" spans="1:5" x14ac:dyDescent="0.25">
      <c r="A365" s="30"/>
      <c r="B365" s="30"/>
      <c r="C365" s="31"/>
      <c r="D365" s="31"/>
      <c r="E365" s="32" t="str">
        <f t="shared" si="5"/>
        <v/>
      </c>
    </row>
    <row r="366" spans="1:5" x14ac:dyDescent="0.25">
      <c r="A366" s="30"/>
      <c r="B366" s="30"/>
      <c r="C366" s="31"/>
      <c r="D366" s="31"/>
      <c r="E366" s="32" t="str">
        <f t="shared" si="5"/>
        <v/>
      </c>
    </row>
    <row r="367" spans="1:5" x14ac:dyDescent="0.25">
      <c r="A367" s="30"/>
      <c r="B367" s="30"/>
      <c r="C367" s="31"/>
      <c r="D367" s="31"/>
      <c r="E367" s="32" t="str">
        <f t="shared" si="5"/>
        <v/>
      </c>
    </row>
    <row r="368" spans="1:5" x14ac:dyDescent="0.25">
      <c r="A368" s="30"/>
      <c r="B368" s="30"/>
      <c r="C368" s="31"/>
      <c r="D368" s="31"/>
      <c r="E368" s="32" t="str">
        <f t="shared" si="5"/>
        <v/>
      </c>
    </row>
    <row r="369" spans="1:5" x14ac:dyDescent="0.25">
      <c r="A369" s="30"/>
      <c r="B369" s="30"/>
      <c r="C369" s="31"/>
      <c r="D369" s="31"/>
      <c r="E369" s="32" t="str">
        <f t="shared" si="5"/>
        <v/>
      </c>
    </row>
    <row r="370" spans="1:5" x14ac:dyDescent="0.25">
      <c r="A370" s="30"/>
      <c r="B370" s="30"/>
      <c r="C370" s="31"/>
      <c r="D370" s="31"/>
      <c r="E370" s="32" t="str">
        <f t="shared" si="5"/>
        <v/>
      </c>
    </row>
    <row r="371" spans="1:5" x14ac:dyDescent="0.25">
      <c r="A371" s="30"/>
      <c r="B371" s="30"/>
      <c r="C371" s="31"/>
      <c r="D371" s="31"/>
      <c r="E371" s="32" t="str">
        <f t="shared" si="5"/>
        <v/>
      </c>
    </row>
    <row r="372" spans="1:5" x14ac:dyDescent="0.25">
      <c r="A372" s="30"/>
      <c r="B372" s="30"/>
      <c r="C372" s="31"/>
      <c r="D372" s="31"/>
      <c r="E372" s="32" t="str">
        <f t="shared" si="5"/>
        <v/>
      </c>
    </row>
    <row r="373" spans="1:5" x14ac:dyDescent="0.25">
      <c r="A373" s="30"/>
      <c r="B373" s="30"/>
      <c r="C373" s="31"/>
      <c r="D373" s="31"/>
      <c r="E373" s="32" t="str">
        <f t="shared" si="5"/>
        <v/>
      </c>
    </row>
    <row r="374" spans="1:5" x14ac:dyDescent="0.25">
      <c r="A374" s="30"/>
      <c r="B374" s="30"/>
      <c r="C374" s="31"/>
      <c r="D374" s="31"/>
      <c r="E374" s="32" t="str">
        <f t="shared" si="5"/>
        <v/>
      </c>
    </row>
    <row r="375" spans="1:5" x14ac:dyDescent="0.25">
      <c r="A375" s="30"/>
      <c r="B375" s="30"/>
      <c r="C375" s="31"/>
      <c r="D375" s="31"/>
      <c r="E375" s="32" t="str">
        <f t="shared" si="5"/>
        <v/>
      </c>
    </row>
    <row r="376" spans="1:5" x14ac:dyDescent="0.25">
      <c r="A376" s="30"/>
      <c r="B376" s="30"/>
      <c r="C376" s="31"/>
      <c r="D376" s="31"/>
      <c r="E376" s="32" t="str">
        <f t="shared" si="5"/>
        <v/>
      </c>
    </row>
    <row r="377" spans="1:5" x14ac:dyDescent="0.25">
      <c r="A377" s="30"/>
      <c r="B377" s="30"/>
      <c r="C377" s="31"/>
      <c r="D377" s="31"/>
      <c r="E377" s="32" t="str">
        <f t="shared" si="5"/>
        <v/>
      </c>
    </row>
    <row r="378" spans="1:5" x14ac:dyDescent="0.25">
      <c r="A378" s="30"/>
      <c r="B378" s="30"/>
      <c r="C378" s="31"/>
      <c r="D378" s="31"/>
      <c r="E378" s="32" t="str">
        <f t="shared" si="5"/>
        <v/>
      </c>
    </row>
    <row r="379" spans="1:5" x14ac:dyDescent="0.25">
      <c r="A379" s="30"/>
      <c r="B379" s="30"/>
      <c r="C379" s="31"/>
      <c r="D379" s="31"/>
      <c r="E379" s="32" t="str">
        <f t="shared" si="5"/>
        <v/>
      </c>
    </row>
    <row r="380" spans="1:5" x14ac:dyDescent="0.25">
      <c r="A380" s="30"/>
      <c r="B380" s="30"/>
      <c r="C380" s="31"/>
      <c r="D380" s="31"/>
      <c r="E380" s="32" t="str">
        <f t="shared" si="5"/>
        <v/>
      </c>
    </row>
    <row r="381" spans="1:5" x14ac:dyDescent="0.25">
      <c r="A381" s="30"/>
      <c r="B381" s="30"/>
      <c r="C381" s="31"/>
      <c r="D381" s="31"/>
      <c r="E381" s="32" t="str">
        <f t="shared" si="5"/>
        <v/>
      </c>
    </row>
    <row r="382" spans="1:5" x14ac:dyDescent="0.25">
      <c r="A382" s="30"/>
      <c r="B382" s="30"/>
      <c r="C382" s="31"/>
      <c r="D382" s="31"/>
      <c r="E382" s="32" t="str">
        <f t="shared" si="5"/>
        <v/>
      </c>
    </row>
    <row r="383" spans="1:5" x14ac:dyDescent="0.25">
      <c r="A383" s="30"/>
      <c r="B383" s="30"/>
      <c r="C383" s="31"/>
      <c r="D383" s="31"/>
      <c r="E383" s="32" t="str">
        <f t="shared" si="5"/>
        <v/>
      </c>
    </row>
    <row r="384" spans="1:5" x14ac:dyDescent="0.25">
      <c r="A384" s="30"/>
      <c r="B384" s="30"/>
      <c r="C384" s="31"/>
      <c r="D384" s="31"/>
      <c r="E384" s="32" t="str">
        <f t="shared" si="5"/>
        <v/>
      </c>
    </row>
    <row r="385" spans="1:5" x14ac:dyDescent="0.25">
      <c r="A385" s="30"/>
      <c r="B385" s="30"/>
      <c r="C385" s="31"/>
      <c r="D385" s="31"/>
      <c r="E385" s="32" t="str">
        <f t="shared" si="5"/>
        <v/>
      </c>
    </row>
    <row r="386" spans="1:5" x14ac:dyDescent="0.25">
      <c r="A386" s="30"/>
      <c r="B386" s="30"/>
      <c r="C386" s="31"/>
      <c r="D386" s="31"/>
      <c r="E386" s="32" t="str">
        <f t="shared" si="5"/>
        <v/>
      </c>
    </row>
    <row r="387" spans="1:5" x14ac:dyDescent="0.25">
      <c r="A387" s="30"/>
      <c r="B387" s="30"/>
      <c r="C387" s="31"/>
      <c r="D387" s="31"/>
      <c r="E387" s="32" t="str">
        <f t="shared" si="5"/>
        <v/>
      </c>
    </row>
    <row r="388" spans="1:5" x14ac:dyDescent="0.25">
      <c r="A388" s="30"/>
      <c r="B388" s="30"/>
      <c r="C388" s="31"/>
      <c r="D388" s="31"/>
      <c r="E388" s="32" t="str">
        <f t="shared" ref="E388:E451" si="6">IF(C388="","",(C388*(VLOOKUP(D388,Frequency,2,FALSE))))</f>
        <v/>
      </c>
    </row>
    <row r="389" spans="1:5" x14ac:dyDescent="0.25">
      <c r="A389" s="30"/>
      <c r="B389" s="30"/>
      <c r="C389" s="31"/>
      <c r="D389" s="31"/>
      <c r="E389" s="32" t="str">
        <f t="shared" si="6"/>
        <v/>
      </c>
    </row>
    <row r="390" spans="1:5" x14ac:dyDescent="0.25">
      <c r="A390" s="30"/>
      <c r="B390" s="30"/>
      <c r="C390" s="31"/>
      <c r="D390" s="31"/>
      <c r="E390" s="32" t="str">
        <f t="shared" si="6"/>
        <v/>
      </c>
    </row>
    <row r="391" spans="1:5" x14ac:dyDescent="0.25">
      <c r="A391" s="30"/>
      <c r="B391" s="30"/>
      <c r="C391" s="31"/>
      <c r="D391" s="31"/>
      <c r="E391" s="32" t="str">
        <f t="shared" si="6"/>
        <v/>
      </c>
    </row>
    <row r="392" spans="1:5" x14ac:dyDescent="0.25">
      <c r="A392" s="30"/>
      <c r="B392" s="30"/>
      <c r="C392" s="31"/>
      <c r="D392" s="31"/>
      <c r="E392" s="32" t="str">
        <f t="shared" si="6"/>
        <v/>
      </c>
    </row>
    <row r="393" spans="1:5" x14ac:dyDescent="0.25">
      <c r="A393" s="30"/>
      <c r="B393" s="30"/>
      <c r="C393" s="31"/>
      <c r="D393" s="31"/>
      <c r="E393" s="32" t="str">
        <f t="shared" si="6"/>
        <v/>
      </c>
    </row>
    <row r="394" spans="1:5" x14ac:dyDescent="0.25">
      <c r="A394" s="30"/>
      <c r="B394" s="30"/>
      <c r="C394" s="31"/>
      <c r="D394" s="31"/>
      <c r="E394" s="32" t="str">
        <f t="shared" si="6"/>
        <v/>
      </c>
    </row>
    <row r="395" spans="1:5" x14ac:dyDescent="0.25">
      <c r="A395" s="30"/>
      <c r="B395" s="30"/>
      <c r="C395" s="31"/>
      <c r="D395" s="31"/>
      <c r="E395" s="32" t="str">
        <f t="shared" si="6"/>
        <v/>
      </c>
    </row>
    <row r="396" spans="1:5" x14ac:dyDescent="0.25">
      <c r="A396" s="30"/>
      <c r="B396" s="30"/>
      <c r="C396" s="31"/>
      <c r="D396" s="31"/>
      <c r="E396" s="32" t="str">
        <f t="shared" si="6"/>
        <v/>
      </c>
    </row>
    <row r="397" spans="1:5" x14ac:dyDescent="0.25">
      <c r="A397" s="30"/>
      <c r="B397" s="30"/>
      <c r="C397" s="31"/>
      <c r="D397" s="31"/>
      <c r="E397" s="32" t="str">
        <f t="shared" si="6"/>
        <v/>
      </c>
    </row>
    <row r="398" spans="1:5" x14ac:dyDescent="0.25">
      <c r="A398" s="30"/>
      <c r="B398" s="30"/>
      <c r="C398" s="31"/>
      <c r="D398" s="31"/>
      <c r="E398" s="32" t="str">
        <f t="shared" si="6"/>
        <v/>
      </c>
    </row>
    <row r="399" spans="1:5" x14ac:dyDescent="0.25">
      <c r="A399" s="30"/>
      <c r="B399" s="30"/>
      <c r="C399" s="31"/>
      <c r="D399" s="31"/>
      <c r="E399" s="32" t="str">
        <f t="shared" si="6"/>
        <v/>
      </c>
    </row>
    <row r="400" spans="1:5" x14ac:dyDescent="0.25">
      <c r="A400" s="30"/>
      <c r="B400" s="30"/>
      <c r="C400" s="31"/>
      <c r="D400" s="31"/>
      <c r="E400" s="32" t="str">
        <f t="shared" si="6"/>
        <v/>
      </c>
    </row>
    <row r="401" spans="1:5" x14ac:dyDescent="0.25">
      <c r="A401" s="30"/>
      <c r="B401" s="30"/>
      <c r="C401" s="31"/>
      <c r="D401" s="31"/>
      <c r="E401" s="32" t="str">
        <f t="shared" si="6"/>
        <v/>
      </c>
    </row>
    <row r="402" spans="1:5" x14ac:dyDescent="0.25">
      <c r="A402" s="30"/>
      <c r="B402" s="30"/>
      <c r="C402" s="31"/>
      <c r="D402" s="31"/>
      <c r="E402" s="32" t="str">
        <f t="shared" si="6"/>
        <v/>
      </c>
    </row>
    <row r="403" spans="1:5" x14ac:dyDescent="0.25">
      <c r="A403" s="30"/>
      <c r="B403" s="30"/>
      <c r="C403" s="31"/>
      <c r="D403" s="31"/>
      <c r="E403" s="32" t="str">
        <f t="shared" si="6"/>
        <v/>
      </c>
    </row>
    <row r="404" spans="1:5" x14ac:dyDescent="0.25">
      <c r="A404" s="30"/>
      <c r="B404" s="30"/>
      <c r="C404" s="31"/>
      <c r="D404" s="31"/>
      <c r="E404" s="32" t="str">
        <f t="shared" si="6"/>
        <v/>
      </c>
    </row>
    <row r="405" spans="1:5" x14ac:dyDescent="0.25">
      <c r="A405" s="30"/>
      <c r="B405" s="30"/>
      <c r="C405" s="31"/>
      <c r="D405" s="31"/>
      <c r="E405" s="32" t="str">
        <f t="shared" si="6"/>
        <v/>
      </c>
    </row>
    <row r="406" spans="1:5" x14ac:dyDescent="0.25">
      <c r="A406" s="30"/>
      <c r="B406" s="30"/>
      <c r="C406" s="31"/>
      <c r="D406" s="31"/>
      <c r="E406" s="32" t="str">
        <f t="shared" si="6"/>
        <v/>
      </c>
    </row>
    <row r="407" spans="1:5" x14ac:dyDescent="0.25">
      <c r="A407" s="30"/>
      <c r="B407" s="30"/>
      <c r="C407" s="31"/>
      <c r="D407" s="31"/>
      <c r="E407" s="32" t="str">
        <f t="shared" si="6"/>
        <v/>
      </c>
    </row>
    <row r="408" spans="1:5" x14ac:dyDescent="0.25">
      <c r="A408" s="30"/>
      <c r="B408" s="30"/>
      <c r="C408" s="31"/>
      <c r="D408" s="31"/>
      <c r="E408" s="32" t="str">
        <f t="shared" si="6"/>
        <v/>
      </c>
    </row>
    <row r="409" spans="1:5" x14ac:dyDescent="0.25">
      <c r="A409" s="30"/>
      <c r="B409" s="30"/>
      <c r="C409" s="31"/>
      <c r="D409" s="31"/>
      <c r="E409" s="32" t="str">
        <f t="shared" si="6"/>
        <v/>
      </c>
    </row>
    <row r="410" spans="1:5" x14ac:dyDescent="0.25">
      <c r="A410" s="30"/>
      <c r="B410" s="30"/>
      <c r="C410" s="31"/>
      <c r="D410" s="31"/>
      <c r="E410" s="32" t="str">
        <f t="shared" si="6"/>
        <v/>
      </c>
    </row>
    <row r="411" spans="1:5" x14ac:dyDescent="0.25">
      <c r="A411" s="30"/>
      <c r="B411" s="30"/>
      <c r="C411" s="31"/>
      <c r="D411" s="31"/>
      <c r="E411" s="32" t="str">
        <f t="shared" si="6"/>
        <v/>
      </c>
    </row>
    <row r="412" spans="1:5" x14ac:dyDescent="0.25">
      <c r="A412" s="30"/>
      <c r="B412" s="30"/>
      <c r="C412" s="31"/>
      <c r="D412" s="31"/>
      <c r="E412" s="32" t="str">
        <f t="shared" si="6"/>
        <v/>
      </c>
    </row>
    <row r="413" spans="1:5" x14ac:dyDescent="0.25">
      <c r="A413" s="30"/>
      <c r="B413" s="30"/>
      <c r="C413" s="31"/>
      <c r="D413" s="31"/>
      <c r="E413" s="32" t="str">
        <f t="shared" si="6"/>
        <v/>
      </c>
    </row>
    <row r="414" spans="1:5" x14ac:dyDescent="0.25">
      <c r="A414" s="30"/>
      <c r="B414" s="30"/>
      <c r="C414" s="31"/>
      <c r="D414" s="31"/>
      <c r="E414" s="32" t="str">
        <f t="shared" si="6"/>
        <v/>
      </c>
    </row>
    <row r="415" spans="1:5" x14ac:dyDescent="0.25">
      <c r="A415" s="30"/>
      <c r="B415" s="30"/>
      <c r="C415" s="31"/>
      <c r="D415" s="31"/>
      <c r="E415" s="32" t="str">
        <f t="shared" si="6"/>
        <v/>
      </c>
    </row>
    <row r="416" spans="1:5" x14ac:dyDescent="0.25">
      <c r="A416" s="30"/>
      <c r="B416" s="30"/>
      <c r="C416" s="31"/>
      <c r="D416" s="31"/>
      <c r="E416" s="32" t="str">
        <f t="shared" si="6"/>
        <v/>
      </c>
    </row>
    <row r="417" spans="1:5" x14ac:dyDescent="0.25">
      <c r="A417" s="30"/>
      <c r="B417" s="30"/>
      <c r="C417" s="31"/>
      <c r="D417" s="31"/>
      <c r="E417" s="32" t="str">
        <f t="shared" si="6"/>
        <v/>
      </c>
    </row>
    <row r="418" spans="1:5" x14ac:dyDescent="0.25">
      <c r="A418" s="30"/>
      <c r="B418" s="30"/>
      <c r="C418" s="31"/>
      <c r="D418" s="31"/>
      <c r="E418" s="32" t="str">
        <f t="shared" si="6"/>
        <v/>
      </c>
    </row>
    <row r="419" spans="1:5" x14ac:dyDescent="0.25">
      <c r="A419" s="30"/>
      <c r="B419" s="30"/>
      <c r="C419" s="31"/>
      <c r="D419" s="31"/>
      <c r="E419" s="32" t="str">
        <f t="shared" si="6"/>
        <v/>
      </c>
    </row>
    <row r="420" spans="1:5" x14ac:dyDescent="0.25">
      <c r="A420" s="30"/>
      <c r="B420" s="30"/>
      <c r="C420" s="31"/>
      <c r="D420" s="31"/>
      <c r="E420" s="32" t="str">
        <f t="shared" si="6"/>
        <v/>
      </c>
    </row>
    <row r="421" spans="1:5" x14ac:dyDescent="0.25">
      <c r="A421" s="30"/>
      <c r="B421" s="30"/>
      <c r="C421" s="31"/>
      <c r="D421" s="31"/>
      <c r="E421" s="32" t="str">
        <f t="shared" si="6"/>
        <v/>
      </c>
    </row>
    <row r="422" spans="1:5" x14ac:dyDescent="0.25">
      <c r="A422" s="30"/>
      <c r="B422" s="30"/>
      <c r="C422" s="31"/>
      <c r="D422" s="31"/>
      <c r="E422" s="32" t="str">
        <f t="shared" si="6"/>
        <v/>
      </c>
    </row>
    <row r="423" spans="1:5" x14ac:dyDescent="0.25">
      <c r="A423" s="30"/>
      <c r="B423" s="30"/>
      <c r="C423" s="31"/>
      <c r="D423" s="31"/>
      <c r="E423" s="32" t="str">
        <f t="shared" si="6"/>
        <v/>
      </c>
    </row>
    <row r="424" spans="1:5" x14ac:dyDescent="0.25">
      <c r="A424" s="30"/>
      <c r="B424" s="30"/>
      <c r="C424" s="31"/>
      <c r="D424" s="31"/>
      <c r="E424" s="32" t="str">
        <f t="shared" si="6"/>
        <v/>
      </c>
    </row>
    <row r="425" spans="1:5" x14ac:dyDescent="0.25">
      <c r="A425" s="30"/>
      <c r="B425" s="30"/>
      <c r="C425" s="31"/>
      <c r="D425" s="31"/>
      <c r="E425" s="32" t="str">
        <f t="shared" si="6"/>
        <v/>
      </c>
    </row>
    <row r="426" spans="1:5" x14ac:dyDescent="0.25">
      <c r="A426" s="30"/>
      <c r="B426" s="30"/>
      <c r="C426" s="31"/>
      <c r="D426" s="31"/>
      <c r="E426" s="32" t="str">
        <f t="shared" si="6"/>
        <v/>
      </c>
    </row>
    <row r="427" spans="1:5" x14ac:dyDescent="0.25">
      <c r="A427" s="30"/>
      <c r="B427" s="30"/>
      <c r="C427" s="31"/>
      <c r="D427" s="31"/>
      <c r="E427" s="32" t="str">
        <f t="shared" si="6"/>
        <v/>
      </c>
    </row>
    <row r="428" spans="1:5" x14ac:dyDescent="0.25">
      <c r="A428" s="30"/>
      <c r="B428" s="30"/>
      <c r="C428" s="31"/>
      <c r="D428" s="31"/>
      <c r="E428" s="32" t="str">
        <f t="shared" si="6"/>
        <v/>
      </c>
    </row>
    <row r="429" spans="1:5" x14ac:dyDescent="0.25">
      <c r="A429" s="30"/>
      <c r="B429" s="30"/>
      <c r="C429" s="31"/>
      <c r="D429" s="31"/>
      <c r="E429" s="32" t="str">
        <f t="shared" si="6"/>
        <v/>
      </c>
    </row>
    <row r="430" spans="1:5" x14ac:dyDescent="0.25">
      <c r="A430" s="30"/>
      <c r="B430" s="30"/>
      <c r="C430" s="31"/>
      <c r="D430" s="31"/>
      <c r="E430" s="32" t="str">
        <f t="shared" si="6"/>
        <v/>
      </c>
    </row>
    <row r="431" spans="1:5" x14ac:dyDescent="0.25">
      <c r="A431" s="30"/>
      <c r="B431" s="30"/>
      <c r="C431" s="31"/>
      <c r="D431" s="31"/>
      <c r="E431" s="32" t="str">
        <f t="shared" si="6"/>
        <v/>
      </c>
    </row>
    <row r="432" spans="1:5" x14ac:dyDescent="0.25">
      <c r="A432" s="30"/>
      <c r="B432" s="30"/>
      <c r="C432" s="31"/>
      <c r="D432" s="31"/>
      <c r="E432" s="32" t="str">
        <f t="shared" si="6"/>
        <v/>
      </c>
    </row>
    <row r="433" spans="1:5" x14ac:dyDescent="0.25">
      <c r="A433" s="30"/>
      <c r="B433" s="30"/>
      <c r="C433" s="31"/>
      <c r="D433" s="31"/>
      <c r="E433" s="32" t="str">
        <f t="shared" si="6"/>
        <v/>
      </c>
    </row>
    <row r="434" spans="1:5" x14ac:dyDescent="0.25">
      <c r="A434" s="30"/>
      <c r="B434" s="30"/>
      <c r="C434" s="31"/>
      <c r="D434" s="31"/>
      <c r="E434" s="32" t="str">
        <f t="shared" si="6"/>
        <v/>
      </c>
    </row>
    <row r="435" spans="1:5" x14ac:dyDescent="0.25">
      <c r="A435" s="30"/>
      <c r="B435" s="30"/>
      <c r="C435" s="31"/>
      <c r="D435" s="31"/>
      <c r="E435" s="32" t="str">
        <f t="shared" si="6"/>
        <v/>
      </c>
    </row>
    <row r="436" spans="1:5" x14ac:dyDescent="0.25">
      <c r="A436" s="30"/>
      <c r="B436" s="30"/>
      <c r="C436" s="31"/>
      <c r="D436" s="31"/>
      <c r="E436" s="32" t="str">
        <f t="shared" si="6"/>
        <v/>
      </c>
    </row>
    <row r="437" spans="1:5" x14ac:dyDescent="0.25">
      <c r="A437" s="30"/>
      <c r="B437" s="30"/>
      <c r="C437" s="31"/>
      <c r="D437" s="31"/>
      <c r="E437" s="32" t="str">
        <f t="shared" si="6"/>
        <v/>
      </c>
    </row>
    <row r="438" spans="1:5" x14ac:dyDescent="0.25">
      <c r="A438" s="30"/>
      <c r="B438" s="30"/>
      <c r="C438" s="31"/>
      <c r="D438" s="31"/>
      <c r="E438" s="32" t="str">
        <f t="shared" si="6"/>
        <v/>
      </c>
    </row>
    <row r="439" spans="1:5" x14ac:dyDescent="0.25">
      <c r="A439" s="30"/>
      <c r="B439" s="30"/>
      <c r="C439" s="31"/>
      <c r="D439" s="31"/>
      <c r="E439" s="32" t="str">
        <f t="shared" si="6"/>
        <v/>
      </c>
    </row>
    <row r="440" spans="1:5" x14ac:dyDescent="0.25">
      <c r="A440" s="30"/>
      <c r="B440" s="30"/>
      <c r="C440" s="31"/>
      <c r="D440" s="31"/>
      <c r="E440" s="32" t="str">
        <f t="shared" si="6"/>
        <v/>
      </c>
    </row>
    <row r="441" spans="1:5" x14ac:dyDescent="0.25">
      <c r="A441" s="30"/>
      <c r="B441" s="30"/>
      <c r="C441" s="31"/>
      <c r="D441" s="31"/>
      <c r="E441" s="32" t="str">
        <f t="shared" si="6"/>
        <v/>
      </c>
    </row>
    <row r="442" spans="1:5" x14ac:dyDescent="0.25">
      <c r="A442" s="30"/>
      <c r="B442" s="30"/>
      <c r="C442" s="31"/>
      <c r="D442" s="31"/>
      <c r="E442" s="32" t="str">
        <f t="shared" si="6"/>
        <v/>
      </c>
    </row>
    <row r="443" spans="1:5" x14ac:dyDescent="0.25">
      <c r="A443" s="30"/>
      <c r="B443" s="30"/>
      <c r="C443" s="31"/>
      <c r="D443" s="31"/>
      <c r="E443" s="32" t="str">
        <f t="shared" si="6"/>
        <v/>
      </c>
    </row>
    <row r="444" spans="1:5" x14ac:dyDescent="0.25">
      <c r="A444" s="30"/>
      <c r="B444" s="30"/>
      <c r="C444" s="31"/>
      <c r="D444" s="31"/>
      <c r="E444" s="32" t="str">
        <f t="shared" si="6"/>
        <v/>
      </c>
    </row>
    <row r="445" spans="1:5" x14ac:dyDescent="0.25">
      <c r="A445" s="30"/>
      <c r="B445" s="30"/>
      <c r="C445" s="31"/>
      <c r="D445" s="31"/>
      <c r="E445" s="32" t="str">
        <f t="shared" si="6"/>
        <v/>
      </c>
    </row>
    <row r="446" spans="1:5" x14ac:dyDescent="0.25">
      <c r="A446" s="30"/>
      <c r="B446" s="30"/>
      <c r="C446" s="31"/>
      <c r="D446" s="31"/>
      <c r="E446" s="32" t="str">
        <f t="shared" si="6"/>
        <v/>
      </c>
    </row>
    <row r="447" spans="1:5" x14ac:dyDescent="0.25">
      <c r="A447" s="30"/>
      <c r="B447" s="30"/>
      <c r="C447" s="31"/>
      <c r="D447" s="31"/>
      <c r="E447" s="32" t="str">
        <f t="shared" si="6"/>
        <v/>
      </c>
    </row>
    <row r="448" spans="1:5" x14ac:dyDescent="0.25">
      <c r="A448" s="30"/>
      <c r="B448" s="30"/>
      <c r="C448" s="31"/>
      <c r="D448" s="31"/>
      <c r="E448" s="32" t="str">
        <f t="shared" si="6"/>
        <v/>
      </c>
    </row>
    <row r="449" spans="1:5" x14ac:dyDescent="0.25">
      <c r="A449" s="30"/>
      <c r="B449" s="30"/>
      <c r="C449" s="31"/>
      <c r="D449" s="31"/>
      <c r="E449" s="32" t="str">
        <f t="shared" si="6"/>
        <v/>
      </c>
    </row>
    <row r="450" spans="1:5" x14ac:dyDescent="0.25">
      <c r="A450" s="30"/>
      <c r="B450" s="30"/>
      <c r="C450" s="31"/>
      <c r="D450" s="31"/>
      <c r="E450" s="32" t="str">
        <f t="shared" si="6"/>
        <v/>
      </c>
    </row>
    <row r="451" spans="1:5" x14ac:dyDescent="0.25">
      <c r="A451" s="30"/>
      <c r="B451" s="30"/>
      <c r="C451" s="31"/>
      <c r="D451" s="31"/>
      <c r="E451" s="32" t="str">
        <f t="shared" si="6"/>
        <v/>
      </c>
    </row>
    <row r="452" spans="1:5" x14ac:dyDescent="0.25">
      <c r="A452" s="30"/>
      <c r="B452" s="30"/>
      <c r="C452" s="31"/>
      <c r="D452" s="31"/>
      <c r="E452" s="32" t="str">
        <f t="shared" ref="E452:E515" si="7">IF(C452="","",(C452*(VLOOKUP(D452,Frequency,2,FALSE))))</f>
        <v/>
      </c>
    </row>
    <row r="453" spans="1:5" x14ac:dyDescent="0.25">
      <c r="A453" s="30"/>
      <c r="B453" s="30"/>
      <c r="C453" s="31"/>
      <c r="D453" s="31"/>
      <c r="E453" s="32" t="str">
        <f t="shared" si="7"/>
        <v/>
      </c>
    </row>
    <row r="454" spans="1:5" x14ac:dyDescent="0.25">
      <c r="A454" s="30"/>
      <c r="B454" s="30"/>
      <c r="C454" s="31"/>
      <c r="D454" s="31"/>
      <c r="E454" s="32" t="str">
        <f t="shared" si="7"/>
        <v/>
      </c>
    </row>
    <row r="455" spans="1:5" x14ac:dyDescent="0.25">
      <c r="A455" s="30"/>
      <c r="B455" s="30"/>
      <c r="C455" s="31"/>
      <c r="D455" s="31"/>
      <c r="E455" s="32" t="str">
        <f t="shared" si="7"/>
        <v/>
      </c>
    </row>
    <row r="456" spans="1:5" x14ac:dyDescent="0.25">
      <c r="A456" s="30"/>
      <c r="B456" s="30"/>
      <c r="C456" s="31"/>
      <c r="D456" s="31"/>
      <c r="E456" s="32" t="str">
        <f t="shared" si="7"/>
        <v/>
      </c>
    </row>
    <row r="457" spans="1:5" x14ac:dyDescent="0.25">
      <c r="A457" s="30"/>
      <c r="B457" s="30"/>
      <c r="C457" s="31"/>
      <c r="D457" s="31"/>
      <c r="E457" s="32" t="str">
        <f t="shared" si="7"/>
        <v/>
      </c>
    </row>
    <row r="458" spans="1:5" x14ac:dyDescent="0.25">
      <c r="A458" s="30"/>
      <c r="B458" s="30"/>
      <c r="C458" s="31"/>
      <c r="D458" s="31"/>
      <c r="E458" s="32" t="str">
        <f t="shared" si="7"/>
        <v/>
      </c>
    </row>
    <row r="459" spans="1:5" x14ac:dyDescent="0.25">
      <c r="A459" s="30"/>
      <c r="B459" s="30"/>
      <c r="C459" s="31"/>
      <c r="D459" s="31"/>
      <c r="E459" s="32" t="str">
        <f t="shared" si="7"/>
        <v/>
      </c>
    </row>
    <row r="460" spans="1:5" x14ac:dyDescent="0.25">
      <c r="A460" s="30"/>
      <c r="B460" s="30"/>
      <c r="C460" s="31"/>
      <c r="D460" s="31"/>
      <c r="E460" s="32" t="str">
        <f t="shared" si="7"/>
        <v/>
      </c>
    </row>
    <row r="461" spans="1:5" x14ac:dyDescent="0.25">
      <c r="A461" s="30"/>
      <c r="B461" s="30"/>
      <c r="C461" s="31"/>
      <c r="D461" s="31"/>
      <c r="E461" s="32" t="str">
        <f t="shared" si="7"/>
        <v/>
      </c>
    </row>
    <row r="462" spans="1:5" x14ac:dyDescent="0.25">
      <c r="A462" s="30"/>
      <c r="B462" s="30"/>
      <c r="C462" s="31"/>
      <c r="D462" s="31"/>
      <c r="E462" s="32" t="str">
        <f t="shared" si="7"/>
        <v/>
      </c>
    </row>
    <row r="463" spans="1:5" x14ac:dyDescent="0.25">
      <c r="A463" s="30"/>
      <c r="B463" s="30"/>
      <c r="C463" s="31"/>
      <c r="D463" s="31"/>
      <c r="E463" s="32" t="str">
        <f t="shared" si="7"/>
        <v/>
      </c>
    </row>
    <row r="464" spans="1:5" x14ac:dyDescent="0.25">
      <c r="A464" s="30"/>
      <c r="B464" s="30"/>
      <c r="C464" s="31"/>
      <c r="D464" s="31"/>
      <c r="E464" s="32" t="str">
        <f t="shared" si="7"/>
        <v/>
      </c>
    </row>
    <row r="465" spans="1:5" x14ac:dyDescent="0.25">
      <c r="A465" s="30"/>
      <c r="B465" s="30"/>
      <c r="C465" s="31"/>
      <c r="D465" s="31"/>
      <c r="E465" s="32" t="str">
        <f t="shared" si="7"/>
        <v/>
      </c>
    </row>
    <row r="466" spans="1:5" x14ac:dyDescent="0.25">
      <c r="A466" s="30"/>
      <c r="B466" s="30"/>
      <c r="C466" s="31"/>
      <c r="D466" s="31"/>
      <c r="E466" s="32" t="str">
        <f t="shared" si="7"/>
        <v/>
      </c>
    </row>
    <row r="467" spans="1:5" x14ac:dyDescent="0.25">
      <c r="A467" s="30"/>
      <c r="B467" s="30"/>
      <c r="C467" s="31"/>
      <c r="D467" s="31"/>
      <c r="E467" s="32" t="str">
        <f t="shared" si="7"/>
        <v/>
      </c>
    </row>
    <row r="468" spans="1:5" x14ac:dyDescent="0.25">
      <c r="A468" s="30"/>
      <c r="B468" s="30"/>
      <c r="C468" s="31"/>
      <c r="D468" s="31"/>
      <c r="E468" s="32" t="str">
        <f t="shared" si="7"/>
        <v/>
      </c>
    </row>
    <row r="469" spans="1:5" x14ac:dyDescent="0.25">
      <c r="A469" s="30"/>
      <c r="B469" s="30"/>
      <c r="C469" s="31"/>
      <c r="D469" s="31"/>
      <c r="E469" s="32" t="str">
        <f t="shared" si="7"/>
        <v/>
      </c>
    </row>
    <row r="470" spans="1:5" x14ac:dyDescent="0.25">
      <c r="A470" s="30"/>
      <c r="B470" s="30"/>
      <c r="C470" s="31"/>
      <c r="D470" s="31"/>
      <c r="E470" s="32" t="str">
        <f t="shared" si="7"/>
        <v/>
      </c>
    </row>
    <row r="471" spans="1:5" x14ac:dyDescent="0.25">
      <c r="A471" s="30"/>
      <c r="B471" s="30"/>
      <c r="C471" s="31"/>
      <c r="D471" s="31"/>
      <c r="E471" s="32" t="str">
        <f t="shared" si="7"/>
        <v/>
      </c>
    </row>
    <row r="472" spans="1:5" x14ac:dyDescent="0.25">
      <c r="A472" s="30"/>
      <c r="B472" s="30"/>
      <c r="C472" s="31"/>
      <c r="D472" s="31"/>
      <c r="E472" s="32" t="str">
        <f t="shared" si="7"/>
        <v/>
      </c>
    </row>
    <row r="473" spans="1:5" x14ac:dyDescent="0.25">
      <c r="A473" s="30"/>
      <c r="B473" s="30"/>
      <c r="C473" s="31"/>
      <c r="D473" s="31"/>
      <c r="E473" s="32" t="str">
        <f t="shared" si="7"/>
        <v/>
      </c>
    </row>
    <row r="474" spans="1:5" x14ac:dyDescent="0.25">
      <c r="A474" s="30"/>
      <c r="B474" s="30"/>
      <c r="C474" s="31"/>
      <c r="D474" s="31"/>
      <c r="E474" s="32" t="str">
        <f t="shared" si="7"/>
        <v/>
      </c>
    </row>
    <row r="475" spans="1:5" x14ac:dyDescent="0.25">
      <c r="A475" s="30"/>
      <c r="B475" s="30"/>
      <c r="C475" s="31"/>
      <c r="D475" s="31"/>
      <c r="E475" s="32" t="str">
        <f t="shared" si="7"/>
        <v/>
      </c>
    </row>
    <row r="476" spans="1:5" x14ac:dyDescent="0.25">
      <c r="A476" s="30"/>
      <c r="B476" s="30"/>
      <c r="C476" s="31"/>
      <c r="D476" s="31"/>
      <c r="E476" s="32" t="str">
        <f t="shared" si="7"/>
        <v/>
      </c>
    </row>
    <row r="477" spans="1:5" x14ac:dyDescent="0.25">
      <c r="A477" s="30"/>
      <c r="B477" s="30"/>
      <c r="C477" s="31"/>
      <c r="D477" s="31"/>
      <c r="E477" s="32" t="str">
        <f t="shared" si="7"/>
        <v/>
      </c>
    </row>
    <row r="478" spans="1:5" x14ac:dyDescent="0.25">
      <c r="A478" s="30"/>
      <c r="B478" s="30"/>
      <c r="C478" s="31"/>
      <c r="D478" s="31"/>
      <c r="E478" s="32" t="str">
        <f t="shared" si="7"/>
        <v/>
      </c>
    </row>
    <row r="479" spans="1:5" x14ac:dyDescent="0.25">
      <c r="A479" s="30"/>
      <c r="B479" s="30"/>
      <c r="C479" s="31"/>
      <c r="D479" s="31"/>
      <c r="E479" s="32" t="str">
        <f t="shared" si="7"/>
        <v/>
      </c>
    </row>
    <row r="480" spans="1:5" x14ac:dyDescent="0.25">
      <c r="A480" s="30"/>
      <c r="B480" s="30"/>
      <c r="C480" s="31"/>
      <c r="D480" s="31"/>
      <c r="E480" s="32" t="str">
        <f t="shared" si="7"/>
        <v/>
      </c>
    </row>
    <row r="481" spans="1:5" x14ac:dyDescent="0.25">
      <c r="A481" s="30"/>
      <c r="B481" s="30"/>
      <c r="C481" s="31"/>
      <c r="D481" s="31"/>
      <c r="E481" s="32" t="str">
        <f t="shared" si="7"/>
        <v/>
      </c>
    </row>
    <row r="482" spans="1:5" x14ac:dyDescent="0.25">
      <c r="A482" s="30"/>
      <c r="B482" s="30"/>
      <c r="C482" s="31"/>
      <c r="D482" s="31"/>
      <c r="E482" s="32" t="str">
        <f t="shared" si="7"/>
        <v/>
      </c>
    </row>
    <row r="483" spans="1:5" x14ac:dyDescent="0.25">
      <c r="A483" s="30"/>
      <c r="B483" s="30"/>
      <c r="C483" s="31"/>
      <c r="D483" s="31"/>
      <c r="E483" s="32" t="str">
        <f t="shared" si="7"/>
        <v/>
      </c>
    </row>
    <row r="484" spans="1:5" x14ac:dyDescent="0.25">
      <c r="A484" s="30"/>
      <c r="B484" s="30"/>
      <c r="C484" s="31"/>
      <c r="D484" s="31"/>
      <c r="E484" s="32" t="str">
        <f t="shared" si="7"/>
        <v/>
      </c>
    </row>
    <row r="485" spans="1:5" x14ac:dyDescent="0.25">
      <c r="A485" s="30"/>
      <c r="B485" s="30"/>
      <c r="C485" s="31"/>
      <c r="D485" s="31"/>
      <c r="E485" s="32" t="str">
        <f t="shared" si="7"/>
        <v/>
      </c>
    </row>
    <row r="486" spans="1:5" x14ac:dyDescent="0.25">
      <c r="A486" s="30"/>
      <c r="B486" s="30"/>
      <c r="C486" s="31"/>
      <c r="D486" s="31"/>
      <c r="E486" s="32" t="str">
        <f t="shared" si="7"/>
        <v/>
      </c>
    </row>
    <row r="487" spans="1:5" x14ac:dyDescent="0.25">
      <c r="A487" s="30"/>
      <c r="B487" s="30"/>
      <c r="C487" s="31"/>
      <c r="D487" s="31"/>
      <c r="E487" s="32" t="str">
        <f t="shared" si="7"/>
        <v/>
      </c>
    </row>
    <row r="488" spans="1:5" x14ac:dyDescent="0.25">
      <c r="A488" s="30"/>
      <c r="B488" s="30"/>
      <c r="C488" s="31"/>
      <c r="D488" s="31"/>
      <c r="E488" s="32" t="str">
        <f t="shared" si="7"/>
        <v/>
      </c>
    </row>
    <row r="489" spans="1:5" x14ac:dyDescent="0.25">
      <c r="A489" s="30"/>
      <c r="B489" s="30"/>
      <c r="C489" s="31"/>
      <c r="D489" s="31"/>
      <c r="E489" s="32" t="str">
        <f t="shared" si="7"/>
        <v/>
      </c>
    </row>
    <row r="490" spans="1:5" x14ac:dyDescent="0.25">
      <c r="A490" s="30"/>
      <c r="B490" s="30"/>
      <c r="C490" s="31"/>
      <c r="D490" s="31"/>
      <c r="E490" s="32" t="str">
        <f t="shared" si="7"/>
        <v/>
      </c>
    </row>
    <row r="491" spans="1:5" x14ac:dyDescent="0.25">
      <c r="A491" s="30"/>
      <c r="B491" s="30"/>
      <c r="C491" s="31"/>
      <c r="D491" s="31"/>
      <c r="E491" s="32" t="str">
        <f t="shared" si="7"/>
        <v/>
      </c>
    </row>
    <row r="492" spans="1:5" x14ac:dyDescent="0.25">
      <c r="A492" s="30"/>
      <c r="B492" s="30"/>
      <c r="C492" s="31"/>
      <c r="D492" s="31"/>
      <c r="E492" s="32" t="str">
        <f t="shared" si="7"/>
        <v/>
      </c>
    </row>
    <row r="493" spans="1:5" x14ac:dyDescent="0.25">
      <c r="A493" s="30"/>
      <c r="B493" s="30"/>
      <c r="C493" s="31"/>
      <c r="D493" s="31"/>
      <c r="E493" s="32" t="str">
        <f t="shared" si="7"/>
        <v/>
      </c>
    </row>
    <row r="494" spans="1:5" x14ac:dyDescent="0.25">
      <c r="A494" s="30"/>
      <c r="B494" s="30"/>
      <c r="C494" s="31"/>
      <c r="D494" s="31"/>
      <c r="E494" s="32" t="str">
        <f t="shared" si="7"/>
        <v/>
      </c>
    </row>
    <row r="495" spans="1:5" x14ac:dyDescent="0.25">
      <c r="A495" s="30"/>
      <c r="B495" s="30"/>
      <c r="C495" s="31"/>
      <c r="D495" s="31"/>
      <c r="E495" s="32" t="str">
        <f t="shared" si="7"/>
        <v/>
      </c>
    </row>
    <row r="496" spans="1:5" x14ac:dyDescent="0.25">
      <c r="A496" s="30"/>
      <c r="B496" s="30"/>
      <c r="C496" s="31"/>
      <c r="D496" s="31"/>
      <c r="E496" s="32" t="str">
        <f t="shared" si="7"/>
        <v/>
      </c>
    </row>
    <row r="497" spans="1:5" x14ac:dyDescent="0.25">
      <c r="A497" s="30"/>
      <c r="B497" s="30"/>
      <c r="C497" s="31"/>
      <c r="D497" s="31"/>
      <c r="E497" s="32" t="str">
        <f t="shared" si="7"/>
        <v/>
      </c>
    </row>
    <row r="498" spans="1:5" x14ac:dyDescent="0.25">
      <c r="A498" s="30"/>
      <c r="B498" s="30"/>
      <c r="C498" s="31"/>
      <c r="D498" s="31"/>
      <c r="E498" s="32" t="str">
        <f t="shared" si="7"/>
        <v/>
      </c>
    </row>
    <row r="499" spans="1:5" x14ac:dyDescent="0.25">
      <c r="A499" s="30"/>
      <c r="B499" s="30"/>
      <c r="C499" s="31"/>
      <c r="D499" s="31"/>
      <c r="E499" s="32" t="str">
        <f t="shared" si="7"/>
        <v/>
      </c>
    </row>
    <row r="500" spans="1:5" x14ac:dyDescent="0.25">
      <c r="A500" s="30"/>
      <c r="B500" s="30"/>
      <c r="C500" s="31"/>
      <c r="D500" s="31"/>
      <c r="E500" s="32" t="str">
        <f t="shared" si="7"/>
        <v/>
      </c>
    </row>
    <row r="501" spans="1:5" x14ac:dyDescent="0.25">
      <c r="A501" s="30"/>
      <c r="B501" s="30"/>
      <c r="C501" s="31"/>
      <c r="D501" s="31"/>
      <c r="E501" s="32" t="str">
        <f t="shared" si="7"/>
        <v/>
      </c>
    </row>
    <row r="502" spans="1:5" x14ac:dyDescent="0.25">
      <c r="A502" s="30"/>
      <c r="B502" s="30"/>
      <c r="C502" s="31"/>
      <c r="D502" s="31"/>
      <c r="E502" s="32" t="str">
        <f t="shared" si="7"/>
        <v/>
      </c>
    </row>
    <row r="503" spans="1:5" x14ac:dyDescent="0.25">
      <c r="A503" s="30"/>
      <c r="B503" s="30"/>
      <c r="C503" s="31"/>
      <c r="D503" s="31"/>
      <c r="E503" s="32" t="str">
        <f t="shared" si="7"/>
        <v/>
      </c>
    </row>
    <row r="504" spans="1:5" x14ac:dyDescent="0.25">
      <c r="A504" s="30"/>
      <c r="B504" s="30"/>
      <c r="C504" s="31"/>
      <c r="D504" s="31"/>
      <c r="E504" s="32" t="str">
        <f t="shared" si="7"/>
        <v/>
      </c>
    </row>
    <row r="505" spans="1:5" x14ac:dyDescent="0.25">
      <c r="A505" s="30"/>
      <c r="B505" s="30"/>
      <c r="C505" s="31"/>
      <c r="D505" s="31"/>
      <c r="E505" s="32" t="str">
        <f t="shared" si="7"/>
        <v/>
      </c>
    </row>
    <row r="506" spans="1:5" x14ac:dyDescent="0.25">
      <c r="A506" s="30"/>
      <c r="B506" s="30"/>
      <c r="C506" s="31"/>
      <c r="D506" s="31"/>
      <c r="E506" s="32" t="str">
        <f t="shared" si="7"/>
        <v/>
      </c>
    </row>
    <row r="507" spans="1:5" x14ac:dyDescent="0.25">
      <c r="A507" s="30"/>
      <c r="B507" s="30"/>
      <c r="C507" s="31"/>
      <c r="D507" s="31"/>
      <c r="E507" s="32" t="str">
        <f t="shared" si="7"/>
        <v/>
      </c>
    </row>
    <row r="508" spans="1:5" x14ac:dyDescent="0.25">
      <c r="A508" s="30"/>
      <c r="B508" s="30"/>
      <c r="C508" s="31"/>
      <c r="D508" s="31"/>
      <c r="E508" s="32" t="str">
        <f t="shared" si="7"/>
        <v/>
      </c>
    </row>
    <row r="509" spans="1:5" x14ac:dyDescent="0.25">
      <c r="A509" s="30"/>
      <c r="B509" s="30"/>
      <c r="C509" s="31"/>
      <c r="D509" s="31"/>
      <c r="E509" s="32" t="str">
        <f t="shared" si="7"/>
        <v/>
      </c>
    </row>
    <row r="510" spans="1:5" x14ac:dyDescent="0.25">
      <c r="A510" s="30"/>
      <c r="B510" s="30"/>
      <c r="C510" s="31"/>
      <c r="D510" s="31"/>
      <c r="E510" s="32" t="str">
        <f t="shared" si="7"/>
        <v/>
      </c>
    </row>
    <row r="511" spans="1:5" x14ac:dyDescent="0.25">
      <c r="A511" s="30"/>
      <c r="B511" s="30"/>
      <c r="C511" s="31"/>
      <c r="D511" s="31"/>
      <c r="E511" s="32" t="str">
        <f t="shared" si="7"/>
        <v/>
      </c>
    </row>
    <row r="512" spans="1:5" x14ac:dyDescent="0.25">
      <c r="A512" s="30"/>
      <c r="B512" s="30"/>
      <c r="C512" s="31"/>
      <c r="D512" s="31"/>
      <c r="E512" s="32" t="str">
        <f t="shared" si="7"/>
        <v/>
      </c>
    </row>
    <row r="513" spans="1:5" x14ac:dyDescent="0.25">
      <c r="A513" s="30"/>
      <c r="B513" s="30"/>
      <c r="C513" s="31"/>
      <c r="D513" s="31"/>
      <c r="E513" s="32" t="str">
        <f t="shared" si="7"/>
        <v/>
      </c>
    </row>
    <row r="514" spans="1:5" x14ac:dyDescent="0.25">
      <c r="A514" s="30"/>
      <c r="B514" s="30"/>
      <c r="C514" s="31"/>
      <c r="D514" s="31"/>
      <c r="E514" s="32" t="str">
        <f t="shared" si="7"/>
        <v/>
      </c>
    </row>
    <row r="515" spans="1:5" x14ac:dyDescent="0.25">
      <c r="A515" s="30"/>
      <c r="B515" s="30"/>
      <c r="C515" s="31"/>
      <c r="D515" s="31"/>
      <c r="E515" s="32" t="str">
        <f t="shared" si="7"/>
        <v/>
      </c>
    </row>
    <row r="516" spans="1:5" x14ac:dyDescent="0.25">
      <c r="A516" s="30"/>
      <c r="B516" s="30"/>
      <c r="C516" s="31"/>
      <c r="D516" s="31"/>
      <c r="E516" s="32" t="str">
        <f t="shared" ref="E516:E579" si="8">IF(C516="","",(C516*(VLOOKUP(D516,Frequency,2,FALSE))))</f>
        <v/>
      </c>
    </row>
    <row r="517" spans="1:5" x14ac:dyDescent="0.25">
      <c r="A517" s="30"/>
      <c r="B517" s="30"/>
      <c r="C517" s="31"/>
      <c r="D517" s="31"/>
      <c r="E517" s="32" t="str">
        <f t="shared" si="8"/>
        <v/>
      </c>
    </row>
    <row r="518" spans="1:5" x14ac:dyDescent="0.25">
      <c r="A518" s="30"/>
      <c r="B518" s="30"/>
      <c r="C518" s="31"/>
      <c r="D518" s="31"/>
      <c r="E518" s="32" t="str">
        <f t="shared" si="8"/>
        <v/>
      </c>
    </row>
    <row r="519" spans="1:5" x14ac:dyDescent="0.25">
      <c r="A519" s="30"/>
      <c r="B519" s="30"/>
      <c r="C519" s="31"/>
      <c r="D519" s="31"/>
      <c r="E519" s="32" t="str">
        <f t="shared" si="8"/>
        <v/>
      </c>
    </row>
    <row r="520" spans="1:5" x14ac:dyDescent="0.25">
      <c r="A520" s="30"/>
      <c r="B520" s="30"/>
      <c r="C520" s="31"/>
      <c r="D520" s="31"/>
      <c r="E520" s="32" t="str">
        <f t="shared" si="8"/>
        <v/>
      </c>
    </row>
    <row r="521" spans="1:5" x14ac:dyDescent="0.25">
      <c r="A521" s="30"/>
      <c r="B521" s="30"/>
      <c r="C521" s="31"/>
      <c r="D521" s="31"/>
      <c r="E521" s="32" t="str">
        <f t="shared" si="8"/>
        <v/>
      </c>
    </row>
    <row r="522" spans="1:5" x14ac:dyDescent="0.25">
      <c r="A522" s="30"/>
      <c r="B522" s="30"/>
      <c r="C522" s="31"/>
      <c r="D522" s="31"/>
      <c r="E522" s="32" t="str">
        <f t="shared" si="8"/>
        <v/>
      </c>
    </row>
    <row r="523" spans="1:5" x14ac:dyDescent="0.25">
      <c r="A523" s="30"/>
      <c r="B523" s="30"/>
      <c r="C523" s="31"/>
      <c r="D523" s="31"/>
      <c r="E523" s="32" t="str">
        <f t="shared" si="8"/>
        <v/>
      </c>
    </row>
    <row r="524" spans="1:5" x14ac:dyDescent="0.25">
      <c r="A524" s="30"/>
      <c r="B524" s="30"/>
      <c r="C524" s="31"/>
      <c r="D524" s="31"/>
      <c r="E524" s="32" t="str">
        <f t="shared" si="8"/>
        <v/>
      </c>
    </row>
    <row r="525" spans="1:5" x14ac:dyDescent="0.25">
      <c r="A525" s="30"/>
      <c r="B525" s="30"/>
      <c r="C525" s="31"/>
      <c r="D525" s="31"/>
      <c r="E525" s="32" t="str">
        <f t="shared" si="8"/>
        <v/>
      </c>
    </row>
    <row r="526" spans="1:5" x14ac:dyDescent="0.25">
      <c r="A526" s="30"/>
      <c r="B526" s="30"/>
      <c r="C526" s="31"/>
      <c r="D526" s="31"/>
      <c r="E526" s="32" t="str">
        <f t="shared" si="8"/>
        <v/>
      </c>
    </row>
    <row r="527" spans="1:5" x14ac:dyDescent="0.25">
      <c r="A527" s="30"/>
      <c r="B527" s="30"/>
      <c r="C527" s="31"/>
      <c r="D527" s="31"/>
      <c r="E527" s="32" t="str">
        <f t="shared" si="8"/>
        <v/>
      </c>
    </row>
    <row r="528" spans="1:5" x14ac:dyDescent="0.25">
      <c r="A528" s="30"/>
      <c r="B528" s="30"/>
      <c r="C528" s="31"/>
      <c r="D528" s="31"/>
      <c r="E528" s="32" t="str">
        <f t="shared" si="8"/>
        <v/>
      </c>
    </row>
    <row r="529" spans="1:5" x14ac:dyDescent="0.25">
      <c r="A529" s="30"/>
      <c r="B529" s="30"/>
      <c r="C529" s="31"/>
      <c r="D529" s="31"/>
      <c r="E529" s="32" t="str">
        <f t="shared" si="8"/>
        <v/>
      </c>
    </row>
    <row r="530" spans="1:5" x14ac:dyDescent="0.25">
      <c r="A530" s="30"/>
      <c r="B530" s="30"/>
      <c r="C530" s="31"/>
      <c r="D530" s="31"/>
      <c r="E530" s="32" t="str">
        <f t="shared" si="8"/>
        <v/>
      </c>
    </row>
    <row r="531" spans="1:5" x14ac:dyDescent="0.25">
      <c r="A531" s="30"/>
      <c r="B531" s="30"/>
      <c r="C531" s="31"/>
      <c r="D531" s="31"/>
      <c r="E531" s="32" t="str">
        <f t="shared" si="8"/>
        <v/>
      </c>
    </row>
    <row r="532" spans="1:5" x14ac:dyDescent="0.25">
      <c r="A532" s="30"/>
      <c r="B532" s="30"/>
      <c r="C532" s="31"/>
      <c r="D532" s="31"/>
      <c r="E532" s="32" t="str">
        <f t="shared" si="8"/>
        <v/>
      </c>
    </row>
    <row r="533" spans="1:5" x14ac:dyDescent="0.25">
      <c r="A533" s="30"/>
      <c r="B533" s="30"/>
      <c r="C533" s="31"/>
      <c r="D533" s="31"/>
      <c r="E533" s="32" t="str">
        <f t="shared" si="8"/>
        <v/>
      </c>
    </row>
    <row r="534" spans="1:5" x14ac:dyDescent="0.25">
      <c r="A534" s="30"/>
      <c r="B534" s="30"/>
      <c r="C534" s="31"/>
      <c r="D534" s="31"/>
      <c r="E534" s="32" t="str">
        <f t="shared" si="8"/>
        <v/>
      </c>
    </row>
    <row r="535" spans="1:5" x14ac:dyDescent="0.25">
      <c r="A535" s="30"/>
      <c r="B535" s="30"/>
      <c r="C535" s="31"/>
      <c r="D535" s="31"/>
      <c r="E535" s="32" t="str">
        <f t="shared" si="8"/>
        <v/>
      </c>
    </row>
    <row r="536" spans="1:5" x14ac:dyDescent="0.25">
      <c r="A536" s="30"/>
      <c r="B536" s="30"/>
      <c r="C536" s="31"/>
      <c r="D536" s="31"/>
      <c r="E536" s="32" t="str">
        <f t="shared" si="8"/>
        <v/>
      </c>
    </row>
    <row r="537" spans="1:5" x14ac:dyDescent="0.25">
      <c r="A537" s="30"/>
      <c r="B537" s="30"/>
      <c r="C537" s="31"/>
      <c r="D537" s="31"/>
      <c r="E537" s="32" t="str">
        <f t="shared" si="8"/>
        <v/>
      </c>
    </row>
    <row r="538" spans="1:5" x14ac:dyDescent="0.25">
      <c r="A538" s="30"/>
      <c r="B538" s="30"/>
      <c r="C538" s="31"/>
      <c r="D538" s="31"/>
      <c r="E538" s="32" t="str">
        <f t="shared" si="8"/>
        <v/>
      </c>
    </row>
    <row r="539" spans="1:5" x14ac:dyDescent="0.25">
      <c r="A539" s="30"/>
      <c r="B539" s="30"/>
      <c r="C539" s="31"/>
      <c r="D539" s="31"/>
      <c r="E539" s="32" t="str">
        <f t="shared" si="8"/>
        <v/>
      </c>
    </row>
    <row r="540" spans="1:5" x14ac:dyDescent="0.25">
      <c r="A540" s="30"/>
      <c r="B540" s="30"/>
      <c r="C540" s="31"/>
      <c r="D540" s="31"/>
      <c r="E540" s="32" t="str">
        <f t="shared" si="8"/>
        <v/>
      </c>
    </row>
    <row r="541" spans="1:5" x14ac:dyDescent="0.25">
      <c r="A541" s="30"/>
      <c r="B541" s="30"/>
      <c r="C541" s="31"/>
      <c r="D541" s="31"/>
      <c r="E541" s="32" t="str">
        <f t="shared" si="8"/>
        <v/>
      </c>
    </row>
    <row r="542" spans="1:5" x14ac:dyDescent="0.25">
      <c r="A542" s="30"/>
      <c r="B542" s="30"/>
      <c r="C542" s="31"/>
      <c r="D542" s="31"/>
      <c r="E542" s="32" t="str">
        <f t="shared" si="8"/>
        <v/>
      </c>
    </row>
    <row r="543" spans="1:5" x14ac:dyDescent="0.25">
      <c r="A543" s="30"/>
      <c r="B543" s="30"/>
      <c r="C543" s="31"/>
      <c r="D543" s="31"/>
      <c r="E543" s="32" t="str">
        <f t="shared" si="8"/>
        <v/>
      </c>
    </row>
    <row r="544" spans="1:5" x14ac:dyDescent="0.25">
      <c r="A544" s="30"/>
      <c r="B544" s="30"/>
      <c r="C544" s="31"/>
      <c r="D544" s="31"/>
      <c r="E544" s="32" t="str">
        <f t="shared" si="8"/>
        <v/>
      </c>
    </row>
    <row r="545" spans="1:5" x14ac:dyDescent="0.25">
      <c r="A545" s="30"/>
      <c r="B545" s="30"/>
      <c r="C545" s="31"/>
      <c r="D545" s="31"/>
      <c r="E545" s="32" t="str">
        <f t="shared" si="8"/>
        <v/>
      </c>
    </row>
    <row r="546" spans="1:5" x14ac:dyDescent="0.25">
      <c r="A546" s="30"/>
      <c r="B546" s="30"/>
      <c r="C546" s="31"/>
      <c r="D546" s="31"/>
      <c r="E546" s="32" t="str">
        <f t="shared" si="8"/>
        <v/>
      </c>
    </row>
    <row r="547" spans="1:5" x14ac:dyDescent="0.25">
      <c r="A547" s="30"/>
      <c r="B547" s="30"/>
      <c r="C547" s="31"/>
      <c r="D547" s="31"/>
      <c r="E547" s="32" t="str">
        <f t="shared" si="8"/>
        <v/>
      </c>
    </row>
    <row r="548" spans="1:5" x14ac:dyDescent="0.25">
      <c r="A548" s="30"/>
      <c r="B548" s="30"/>
      <c r="C548" s="31"/>
      <c r="D548" s="31"/>
      <c r="E548" s="32" t="str">
        <f t="shared" si="8"/>
        <v/>
      </c>
    </row>
    <row r="549" spans="1:5" x14ac:dyDescent="0.25">
      <c r="A549" s="30"/>
      <c r="B549" s="30"/>
      <c r="C549" s="31"/>
      <c r="D549" s="31"/>
      <c r="E549" s="32" t="str">
        <f t="shared" si="8"/>
        <v/>
      </c>
    </row>
    <row r="550" spans="1:5" x14ac:dyDescent="0.25">
      <c r="A550" s="30"/>
      <c r="B550" s="30"/>
      <c r="C550" s="31"/>
      <c r="D550" s="31"/>
      <c r="E550" s="32" t="str">
        <f t="shared" si="8"/>
        <v/>
      </c>
    </row>
    <row r="551" spans="1:5" x14ac:dyDescent="0.25">
      <c r="A551" s="30"/>
      <c r="B551" s="30"/>
      <c r="C551" s="31"/>
      <c r="D551" s="31"/>
      <c r="E551" s="32" t="str">
        <f t="shared" si="8"/>
        <v/>
      </c>
    </row>
    <row r="552" spans="1:5" x14ac:dyDescent="0.25">
      <c r="A552" s="30"/>
      <c r="B552" s="30"/>
      <c r="C552" s="31"/>
      <c r="D552" s="31"/>
      <c r="E552" s="32" t="str">
        <f t="shared" si="8"/>
        <v/>
      </c>
    </row>
    <row r="553" spans="1:5" x14ac:dyDescent="0.25">
      <c r="A553" s="30"/>
      <c r="B553" s="30"/>
      <c r="C553" s="31"/>
      <c r="D553" s="31"/>
      <c r="E553" s="32" t="str">
        <f t="shared" si="8"/>
        <v/>
      </c>
    </row>
    <row r="554" spans="1:5" x14ac:dyDescent="0.25">
      <c r="A554" s="30"/>
      <c r="B554" s="30"/>
      <c r="C554" s="31"/>
      <c r="D554" s="31"/>
      <c r="E554" s="32" t="str">
        <f t="shared" si="8"/>
        <v/>
      </c>
    </row>
    <row r="555" spans="1:5" x14ac:dyDescent="0.25">
      <c r="A555" s="30"/>
      <c r="B555" s="30"/>
      <c r="C555" s="31"/>
      <c r="D555" s="31"/>
      <c r="E555" s="32" t="str">
        <f t="shared" si="8"/>
        <v/>
      </c>
    </row>
    <row r="556" spans="1:5" x14ac:dyDescent="0.25">
      <c r="A556" s="30"/>
      <c r="B556" s="30"/>
      <c r="C556" s="31"/>
      <c r="D556" s="31"/>
      <c r="E556" s="32" t="str">
        <f t="shared" si="8"/>
        <v/>
      </c>
    </row>
    <row r="557" spans="1:5" x14ac:dyDescent="0.25">
      <c r="A557" s="30"/>
      <c r="B557" s="30"/>
      <c r="C557" s="31"/>
      <c r="D557" s="31"/>
      <c r="E557" s="32" t="str">
        <f t="shared" si="8"/>
        <v/>
      </c>
    </row>
    <row r="558" spans="1:5" x14ac:dyDescent="0.25">
      <c r="A558" s="30"/>
      <c r="B558" s="30"/>
      <c r="C558" s="31"/>
      <c r="D558" s="31"/>
      <c r="E558" s="32" t="str">
        <f t="shared" si="8"/>
        <v/>
      </c>
    </row>
    <row r="559" spans="1:5" x14ac:dyDescent="0.25">
      <c r="A559" s="30"/>
      <c r="B559" s="30"/>
      <c r="C559" s="31"/>
      <c r="D559" s="31"/>
      <c r="E559" s="32" t="str">
        <f t="shared" si="8"/>
        <v/>
      </c>
    </row>
    <row r="560" spans="1:5" x14ac:dyDescent="0.25">
      <c r="A560" s="30"/>
      <c r="B560" s="30"/>
      <c r="C560" s="31"/>
      <c r="D560" s="31"/>
      <c r="E560" s="32" t="str">
        <f t="shared" si="8"/>
        <v/>
      </c>
    </row>
    <row r="561" spans="1:5" x14ac:dyDescent="0.25">
      <c r="A561" s="30"/>
      <c r="B561" s="30"/>
      <c r="C561" s="31"/>
      <c r="D561" s="31"/>
      <c r="E561" s="32" t="str">
        <f t="shared" si="8"/>
        <v/>
      </c>
    </row>
    <row r="562" spans="1:5" x14ac:dyDescent="0.25">
      <c r="A562" s="30"/>
      <c r="B562" s="30"/>
      <c r="C562" s="31"/>
      <c r="D562" s="31"/>
      <c r="E562" s="32" t="str">
        <f t="shared" si="8"/>
        <v/>
      </c>
    </row>
    <row r="563" spans="1:5" x14ac:dyDescent="0.25">
      <c r="A563" s="30"/>
      <c r="B563" s="30"/>
      <c r="C563" s="31"/>
      <c r="D563" s="31"/>
      <c r="E563" s="32" t="str">
        <f t="shared" si="8"/>
        <v/>
      </c>
    </row>
    <row r="564" spans="1:5" x14ac:dyDescent="0.25">
      <c r="A564" s="30"/>
      <c r="B564" s="30"/>
      <c r="C564" s="31"/>
      <c r="D564" s="31"/>
      <c r="E564" s="32" t="str">
        <f t="shared" si="8"/>
        <v/>
      </c>
    </row>
    <row r="565" spans="1:5" x14ac:dyDescent="0.25">
      <c r="A565" s="30"/>
      <c r="B565" s="30"/>
      <c r="C565" s="31"/>
      <c r="D565" s="31"/>
      <c r="E565" s="32" t="str">
        <f t="shared" si="8"/>
        <v/>
      </c>
    </row>
    <row r="566" spans="1:5" x14ac:dyDescent="0.25">
      <c r="A566" s="30"/>
      <c r="B566" s="30"/>
      <c r="C566" s="31"/>
      <c r="D566" s="31"/>
      <c r="E566" s="32" t="str">
        <f t="shared" si="8"/>
        <v/>
      </c>
    </row>
    <row r="567" spans="1:5" x14ac:dyDescent="0.25">
      <c r="A567" s="30"/>
      <c r="B567" s="30"/>
      <c r="C567" s="31"/>
      <c r="D567" s="31"/>
      <c r="E567" s="32" t="str">
        <f t="shared" si="8"/>
        <v/>
      </c>
    </row>
    <row r="568" spans="1:5" x14ac:dyDescent="0.25">
      <c r="A568" s="30"/>
      <c r="B568" s="30"/>
      <c r="C568" s="31"/>
      <c r="D568" s="31"/>
      <c r="E568" s="32" t="str">
        <f t="shared" si="8"/>
        <v/>
      </c>
    </row>
    <row r="569" spans="1:5" x14ac:dyDescent="0.25">
      <c r="A569" s="30"/>
      <c r="B569" s="30"/>
      <c r="C569" s="31"/>
      <c r="D569" s="31"/>
      <c r="E569" s="32" t="str">
        <f t="shared" si="8"/>
        <v/>
      </c>
    </row>
    <row r="570" spans="1:5" x14ac:dyDescent="0.25">
      <c r="A570" s="30"/>
      <c r="B570" s="30"/>
      <c r="C570" s="31"/>
      <c r="D570" s="31"/>
      <c r="E570" s="32" t="str">
        <f t="shared" si="8"/>
        <v/>
      </c>
    </row>
    <row r="571" spans="1:5" x14ac:dyDescent="0.25">
      <c r="A571" s="30"/>
      <c r="B571" s="30"/>
      <c r="C571" s="31"/>
      <c r="D571" s="31"/>
      <c r="E571" s="32" t="str">
        <f t="shared" si="8"/>
        <v/>
      </c>
    </row>
    <row r="572" spans="1:5" x14ac:dyDescent="0.25">
      <c r="A572" s="30"/>
      <c r="B572" s="30"/>
      <c r="C572" s="31"/>
      <c r="D572" s="31"/>
      <c r="E572" s="32" t="str">
        <f t="shared" si="8"/>
        <v/>
      </c>
    </row>
    <row r="573" spans="1:5" x14ac:dyDescent="0.25">
      <c r="A573" s="30"/>
      <c r="B573" s="30"/>
      <c r="C573" s="31"/>
      <c r="D573" s="31"/>
      <c r="E573" s="32" t="str">
        <f t="shared" si="8"/>
        <v/>
      </c>
    </row>
    <row r="574" spans="1:5" x14ac:dyDescent="0.25">
      <c r="A574" s="30"/>
      <c r="B574" s="30"/>
      <c r="C574" s="31"/>
      <c r="D574" s="31"/>
      <c r="E574" s="32" t="str">
        <f t="shared" si="8"/>
        <v/>
      </c>
    </row>
    <row r="575" spans="1:5" x14ac:dyDescent="0.25">
      <c r="A575" s="30"/>
      <c r="B575" s="30"/>
      <c r="C575" s="31"/>
      <c r="D575" s="31"/>
      <c r="E575" s="32" t="str">
        <f t="shared" si="8"/>
        <v/>
      </c>
    </row>
    <row r="576" spans="1:5" x14ac:dyDescent="0.25">
      <c r="A576" s="30"/>
      <c r="B576" s="30"/>
      <c r="C576" s="31"/>
      <c r="D576" s="31"/>
      <c r="E576" s="32" t="str">
        <f t="shared" si="8"/>
        <v/>
      </c>
    </row>
    <row r="577" spans="1:5" x14ac:dyDescent="0.25">
      <c r="A577" s="30"/>
      <c r="B577" s="30"/>
      <c r="C577" s="31"/>
      <c r="D577" s="31"/>
      <c r="E577" s="32" t="str">
        <f t="shared" si="8"/>
        <v/>
      </c>
    </row>
    <row r="578" spans="1:5" x14ac:dyDescent="0.25">
      <c r="A578" s="30"/>
      <c r="B578" s="30"/>
      <c r="C578" s="31"/>
      <c r="D578" s="31"/>
      <c r="E578" s="32" t="str">
        <f t="shared" si="8"/>
        <v/>
      </c>
    </row>
    <row r="579" spans="1:5" x14ac:dyDescent="0.25">
      <c r="A579" s="30"/>
      <c r="B579" s="30"/>
      <c r="C579" s="31"/>
      <c r="D579" s="31"/>
      <c r="E579" s="32" t="str">
        <f t="shared" si="8"/>
        <v/>
      </c>
    </row>
    <row r="580" spans="1:5" x14ac:dyDescent="0.25">
      <c r="A580" s="30"/>
      <c r="B580" s="30"/>
      <c r="C580" s="31"/>
      <c r="D580" s="31"/>
      <c r="E580" s="32" t="str">
        <f t="shared" ref="E580:E643" si="9">IF(C580="","",(C580*(VLOOKUP(D580,Frequency,2,FALSE))))</f>
        <v/>
      </c>
    </row>
    <row r="581" spans="1:5" x14ac:dyDescent="0.25">
      <c r="A581" s="30"/>
      <c r="B581" s="30"/>
      <c r="C581" s="31"/>
      <c r="D581" s="31"/>
      <c r="E581" s="32" t="str">
        <f t="shared" si="9"/>
        <v/>
      </c>
    </row>
    <row r="582" spans="1:5" x14ac:dyDescent="0.25">
      <c r="A582" s="30"/>
      <c r="B582" s="30"/>
      <c r="C582" s="31"/>
      <c r="D582" s="31"/>
      <c r="E582" s="32" t="str">
        <f t="shared" si="9"/>
        <v/>
      </c>
    </row>
    <row r="583" spans="1:5" x14ac:dyDescent="0.25">
      <c r="A583" s="30"/>
      <c r="B583" s="30"/>
      <c r="C583" s="31"/>
      <c r="D583" s="31"/>
      <c r="E583" s="32" t="str">
        <f t="shared" si="9"/>
        <v/>
      </c>
    </row>
    <row r="584" spans="1:5" x14ac:dyDescent="0.25">
      <c r="A584" s="30"/>
      <c r="B584" s="30"/>
      <c r="C584" s="31"/>
      <c r="D584" s="31"/>
      <c r="E584" s="32" t="str">
        <f t="shared" si="9"/>
        <v/>
      </c>
    </row>
    <row r="585" spans="1:5" x14ac:dyDescent="0.25">
      <c r="A585" s="30"/>
      <c r="B585" s="30"/>
      <c r="C585" s="31"/>
      <c r="D585" s="31"/>
      <c r="E585" s="32" t="str">
        <f t="shared" si="9"/>
        <v/>
      </c>
    </row>
    <row r="586" spans="1:5" x14ac:dyDescent="0.25">
      <c r="A586" s="30"/>
      <c r="B586" s="30"/>
      <c r="C586" s="31"/>
      <c r="D586" s="31"/>
      <c r="E586" s="32" t="str">
        <f t="shared" si="9"/>
        <v/>
      </c>
    </row>
    <row r="587" spans="1:5" x14ac:dyDescent="0.25">
      <c r="A587" s="30"/>
      <c r="B587" s="30"/>
      <c r="C587" s="31"/>
      <c r="D587" s="31"/>
      <c r="E587" s="32" t="str">
        <f t="shared" si="9"/>
        <v/>
      </c>
    </row>
    <row r="588" spans="1:5" x14ac:dyDescent="0.25">
      <c r="A588" s="30"/>
      <c r="B588" s="30"/>
      <c r="C588" s="31"/>
      <c r="D588" s="31"/>
      <c r="E588" s="32" t="str">
        <f t="shared" si="9"/>
        <v/>
      </c>
    </row>
    <row r="589" spans="1:5" x14ac:dyDescent="0.25">
      <c r="A589" s="30"/>
      <c r="B589" s="30"/>
      <c r="C589" s="31"/>
      <c r="D589" s="31"/>
      <c r="E589" s="32" t="str">
        <f t="shared" si="9"/>
        <v/>
      </c>
    </row>
    <row r="590" spans="1:5" x14ac:dyDescent="0.25">
      <c r="A590" s="30"/>
      <c r="B590" s="30"/>
      <c r="C590" s="31"/>
      <c r="D590" s="31"/>
      <c r="E590" s="32" t="str">
        <f t="shared" si="9"/>
        <v/>
      </c>
    </row>
    <row r="591" spans="1:5" x14ac:dyDescent="0.25">
      <c r="A591" s="30"/>
      <c r="B591" s="30"/>
      <c r="C591" s="31"/>
      <c r="D591" s="31"/>
      <c r="E591" s="32" t="str">
        <f t="shared" si="9"/>
        <v/>
      </c>
    </row>
    <row r="592" spans="1:5" x14ac:dyDescent="0.25">
      <c r="A592" s="30"/>
      <c r="B592" s="30"/>
      <c r="C592" s="31"/>
      <c r="D592" s="31"/>
      <c r="E592" s="32" t="str">
        <f t="shared" si="9"/>
        <v/>
      </c>
    </row>
    <row r="593" spans="1:5" x14ac:dyDescent="0.25">
      <c r="A593" s="30"/>
      <c r="B593" s="30"/>
      <c r="C593" s="31"/>
      <c r="D593" s="31"/>
      <c r="E593" s="32" t="str">
        <f t="shared" si="9"/>
        <v/>
      </c>
    </row>
    <row r="594" spans="1:5" x14ac:dyDescent="0.25">
      <c r="A594" s="30"/>
      <c r="B594" s="30"/>
      <c r="C594" s="31"/>
      <c r="D594" s="31"/>
      <c r="E594" s="32" t="str">
        <f t="shared" si="9"/>
        <v/>
      </c>
    </row>
    <row r="595" spans="1:5" x14ac:dyDescent="0.25">
      <c r="A595" s="30"/>
      <c r="B595" s="30"/>
      <c r="C595" s="31"/>
      <c r="D595" s="31"/>
      <c r="E595" s="32" t="str">
        <f t="shared" si="9"/>
        <v/>
      </c>
    </row>
    <row r="596" spans="1:5" x14ac:dyDescent="0.25">
      <c r="A596" s="30"/>
      <c r="B596" s="30"/>
      <c r="C596" s="31"/>
      <c r="D596" s="31"/>
      <c r="E596" s="32" t="str">
        <f t="shared" si="9"/>
        <v/>
      </c>
    </row>
    <row r="597" spans="1:5" x14ac:dyDescent="0.25">
      <c r="A597" s="30"/>
      <c r="B597" s="30"/>
      <c r="C597" s="31"/>
      <c r="D597" s="31"/>
      <c r="E597" s="32" t="str">
        <f t="shared" si="9"/>
        <v/>
      </c>
    </row>
    <row r="598" spans="1:5" x14ac:dyDescent="0.25">
      <c r="A598" s="30"/>
      <c r="B598" s="30"/>
      <c r="C598" s="31"/>
      <c r="D598" s="31"/>
      <c r="E598" s="32" t="str">
        <f t="shared" si="9"/>
        <v/>
      </c>
    </row>
    <row r="599" spans="1:5" x14ac:dyDescent="0.25">
      <c r="A599" s="30"/>
      <c r="B599" s="30"/>
      <c r="C599" s="31"/>
      <c r="D599" s="31"/>
      <c r="E599" s="32" t="str">
        <f t="shared" si="9"/>
        <v/>
      </c>
    </row>
    <row r="600" spans="1:5" x14ac:dyDescent="0.25">
      <c r="A600" s="30"/>
      <c r="B600" s="30"/>
      <c r="C600" s="31"/>
      <c r="D600" s="31"/>
      <c r="E600" s="32" t="str">
        <f t="shared" si="9"/>
        <v/>
      </c>
    </row>
    <row r="601" spans="1:5" x14ac:dyDescent="0.25">
      <c r="A601" s="30"/>
      <c r="B601" s="30"/>
      <c r="C601" s="31"/>
      <c r="D601" s="31"/>
      <c r="E601" s="32" t="str">
        <f t="shared" si="9"/>
        <v/>
      </c>
    </row>
    <row r="602" spans="1:5" x14ac:dyDescent="0.25">
      <c r="A602" s="30"/>
      <c r="B602" s="30"/>
      <c r="C602" s="31"/>
      <c r="D602" s="31"/>
      <c r="E602" s="32" t="str">
        <f t="shared" si="9"/>
        <v/>
      </c>
    </row>
    <row r="603" spans="1:5" x14ac:dyDescent="0.25">
      <c r="A603" s="30"/>
      <c r="B603" s="30"/>
      <c r="C603" s="31"/>
      <c r="D603" s="31"/>
      <c r="E603" s="32" t="str">
        <f t="shared" si="9"/>
        <v/>
      </c>
    </row>
    <row r="604" spans="1:5" x14ac:dyDescent="0.25">
      <c r="A604" s="30"/>
      <c r="B604" s="30"/>
      <c r="C604" s="31"/>
      <c r="D604" s="31"/>
      <c r="E604" s="32" t="str">
        <f t="shared" si="9"/>
        <v/>
      </c>
    </row>
    <row r="605" spans="1:5" x14ac:dyDescent="0.25">
      <c r="A605" s="30"/>
      <c r="B605" s="30"/>
      <c r="C605" s="31"/>
      <c r="D605" s="31"/>
      <c r="E605" s="32" t="str">
        <f t="shared" si="9"/>
        <v/>
      </c>
    </row>
    <row r="606" spans="1:5" x14ac:dyDescent="0.25">
      <c r="A606" s="30"/>
      <c r="B606" s="30"/>
      <c r="C606" s="31"/>
      <c r="D606" s="31"/>
      <c r="E606" s="32" t="str">
        <f t="shared" si="9"/>
        <v/>
      </c>
    </row>
    <row r="607" spans="1:5" x14ac:dyDescent="0.25">
      <c r="A607" s="30"/>
      <c r="B607" s="30"/>
      <c r="C607" s="31"/>
      <c r="D607" s="31"/>
      <c r="E607" s="32" t="str">
        <f t="shared" si="9"/>
        <v/>
      </c>
    </row>
    <row r="608" spans="1:5" x14ac:dyDescent="0.25">
      <c r="A608" s="30"/>
      <c r="B608" s="30"/>
      <c r="C608" s="31"/>
      <c r="D608" s="31"/>
      <c r="E608" s="32" t="str">
        <f t="shared" si="9"/>
        <v/>
      </c>
    </row>
    <row r="609" spans="1:5" x14ac:dyDescent="0.25">
      <c r="A609" s="30"/>
      <c r="B609" s="30"/>
      <c r="C609" s="31"/>
      <c r="D609" s="31"/>
      <c r="E609" s="32" t="str">
        <f t="shared" si="9"/>
        <v/>
      </c>
    </row>
    <row r="610" spans="1:5" x14ac:dyDescent="0.25">
      <c r="A610" s="30"/>
      <c r="B610" s="30"/>
      <c r="C610" s="31"/>
      <c r="D610" s="31"/>
      <c r="E610" s="32" t="str">
        <f t="shared" si="9"/>
        <v/>
      </c>
    </row>
    <row r="611" spans="1:5" x14ac:dyDescent="0.25">
      <c r="A611" s="30"/>
      <c r="B611" s="30"/>
      <c r="C611" s="31"/>
      <c r="D611" s="31"/>
      <c r="E611" s="32" t="str">
        <f t="shared" si="9"/>
        <v/>
      </c>
    </row>
    <row r="612" spans="1:5" x14ac:dyDescent="0.25">
      <c r="A612" s="30"/>
      <c r="B612" s="30"/>
      <c r="C612" s="31"/>
      <c r="D612" s="31"/>
      <c r="E612" s="32" t="str">
        <f t="shared" si="9"/>
        <v/>
      </c>
    </row>
    <row r="613" spans="1:5" x14ac:dyDescent="0.25">
      <c r="A613" s="30"/>
      <c r="B613" s="30"/>
      <c r="C613" s="31"/>
      <c r="D613" s="31"/>
      <c r="E613" s="32" t="str">
        <f t="shared" si="9"/>
        <v/>
      </c>
    </row>
    <row r="614" spans="1:5" x14ac:dyDescent="0.25">
      <c r="A614" s="30"/>
      <c r="B614" s="30"/>
      <c r="C614" s="31"/>
      <c r="D614" s="31"/>
      <c r="E614" s="32" t="str">
        <f t="shared" si="9"/>
        <v/>
      </c>
    </row>
    <row r="615" spans="1:5" x14ac:dyDescent="0.25">
      <c r="A615" s="30"/>
      <c r="B615" s="30"/>
      <c r="C615" s="31"/>
      <c r="D615" s="31"/>
      <c r="E615" s="32" t="str">
        <f t="shared" si="9"/>
        <v/>
      </c>
    </row>
    <row r="616" spans="1:5" x14ac:dyDescent="0.25">
      <c r="A616" s="30"/>
      <c r="B616" s="30"/>
      <c r="C616" s="31"/>
      <c r="D616" s="31"/>
      <c r="E616" s="32" t="str">
        <f t="shared" si="9"/>
        <v/>
      </c>
    </row>
    <row r="617" spans="1:5" x14ac:dyDescent="0.25">
      <c r="A617" s="30"/>
      <c r="B617" s="30"/>
      <c r="C617" s="31"/>
      <c r="D617" s="31"/>
      <c r="E617" s="32" t="str">
        <f t="shared" si="9"/>
        <v/>
      </c>
    </row>
    <row r="618" spans="1:5" x14ac:dyDescent="0.25">
      <c r="A618" s="30"/>
      <c r="B618" s="30"/>
      <c r="C618" s="31"/>
      <c r="D618" s="31"/>
      <c r="E618" s="32" t="str">
        <f t="shared" si="9"/>
        <v/>
      </c>
    </row>
    <row r="619" spans="1:5" x14ac:dyDescent="0.25">
      <c r="A619" s="30"/>
      <c r="B619" s="30"/>
      <c r="C619" s="31"/>
      <c r="D619" s="31"/>
      <c r="E619" s="32" t="str">
        <f t="shared" si="9"/>
        <v/>
      </c>
    </row>
    <row r="620" spans="1:5" x14ac:dyDescent="0.25">
      <c r="A620" s="30"/>
      <c r="B620" s="30"/>
      <c r="C620" s="31"/>
      <c r="D620" s="31"/>
      <c r="E620" s="32" t="str">
        <f t="shared" si="9"/>
        <v/>
      </c>
    </row>
    <row r="621" spans="1:5" x14ac:dyDescent="0.25">
      <c r="A621" s="30"/>
      <c r="B621" s="30"/>
      <c r="C621" s="31"/>
      <c r="D621" s="31"/>
      <c r="E621" s="32" t="str">
        <f t="shared" si="9"/>
        <v/>
      </c>
    </row>
    <row r="622" spans="1:5" x14ac:dyDescent="0.25">
      <c r="A622" s="30"/>
      <c r="B622" s="30"/>
      <c r="C622" s="31"/>
      <c r="D622" s="31"/>
      <c r="E622" s="32" t="str">
        <f t="shared" si="9"/>
        <v/>
      </c>
    </row>
    <row r="623" spans="1:5" x14ac:dyDescent="0.25">
      <c r="A623" s="30"/>
      <c r="B623" s="30"/>
      <c r="C623" s="31"/>
      <c r="D623" s="31"/>
      <c r="E623" s="32" t="str">
        <f t="shared" si="9"/>
        <v/>
      </c>
    </row>
    <row r="624" spans="1:5" x14ac:dyDescent="0.25">
      <c r="A624" s="30"/>
      <c r="B624" s="30"/>
      <c r="C624" s="31"/>
      <c r="D624" s="31"/>
      <c r="E624" s="32" t="str">
        <f t="shared" si="9"/>
        <v/>
      </c>
    </row>
    <row r="625" spans="1:5" x14ac:dyDescent="0.25">
      <c r="A625" s="30"/>
      <c r="B625" s="30"/>
      <c r="C625" s="31"/>
      <c r="D625" s="31"/>
      <c r="E625" s="32" t="str">
        <f t="shared" si="9"/>
        <v/>
      </c>
    </row>
    <row r="626" spans="1:5" x14ac:dyDescent="0.25">
      <c r="A626" s="30"/>
      <c r="B626" s="30"/>
      <c r="C626" s="31"/>
      <c r="D626" s="31"/>
      <c r="E626" s="32" t="str">
        <f t="shared" si="9"/>
        <v/>
      </c>
    </row>
    <row r="627" spans="1:5" x14ac:dyDescent="0.25">
      <c r="A627" s="30"/>
      <c r="B627" s="30"/>
      <c r="C627" s="31"/>
      <c r="D627" s="31"/>
      <c r="E627" s="32" t="str">
        <f t="shared" si="9"/>
        <v/>
      </c>
    </row>
    <row r="628" spans="1:5" x14ac:dyDescent="0.25">
      <c r="A628" s="30"/>
      <c r="B628" s="30"/>
      <c r="C628" s="31"/>
      <c r="D628" s="31"/>
      <c r="E628" s="32" t="str">
        <f t="shared" si="9"/>
        <v/>
      </c>
    </row>
    <row r="629" spans="1:5" x14ac:dyDescent="0.25">
      <c r="A629" s="30"/>
      <c r="B629" s="30"/>
      <c r="C629" s="31"/>
      <c r="D629" s="31"/>
      <c r="E629" s="32" t="str">
        <f t="shared" si="9"/>
        <v/>
      </c>
    </row>
    <row r="630" spans="1:5" x14ac:dyDescent="0.25">
      <c r="A630" s="30"/>
      <c r="B630" s="30"/>
      <c r="C630" s="31"/>
      <c r="D630" s="31"/>
      <c r="E630" s="32" t="str">
        <f t="shared" si="9"/>
        <v/>
      </c>
    </row>
    <row r="631" spans="1:5" x14ac:dyDescent="0.25">
      <c r="A631" s="30"/>
      <c r="B631" s="30"/>
      <c r="C631" s="31"/>
      <c r="D631" s="31"/>
      <c r="E631" s="32" t="str">
        <f t="shared" si="9"/>
        <v/>
      </c>
    </row>
    <row r="632" spans="1:5" x14ac:dyDescent="0.25">
      <c r="A632" s="30"/>
      <c r="B632" s="30"/>
      <c r="C632" s="31"/>
      <c r="D632" s="31"/>
      <c r="E632" s="32" t="str">
        <f t="shared" si="9"/>
        <v/>
      </c>
    </row>
    <row r="633" spans="1:5" x14ac:dyDescent="0.25">
      <c r="A633" s="30"/>
      <c r="B633" s="30"/>
      <c r="C633" s="31"/>
      <c r="D633" s="31"/>
      <c r="E633" s="32" t="str">
        <f t="shared" si="9"/>
        <v/>
      </c>
    </row>
    <row r="634" spans="1:5" x14ac:dyDescent="0.25">
      <c r="A634" s="30"/>
      <c r="B634" s="30"/>
      <c r="C634" s="31"/>
      <c r="D634" s="31"/>
      <c r="E634" s="32" t="str">
        <f t="shared" si="9"/>
        <v/>
      </c>
    </row>
    <row r="635" spans="1:5" x14ac:dyDescent="0.25">
      <c r="A635" s="30"/>
      <c r="B635" s="30"/>
      <c r="C635" s="31"/>
      <c r="D635" s="31"/>
      <c r="E635" s="32" t="str">
        <f t="shared" si="9"/>
        <v/>
      </c>
    </row>
    <row r="636" spans="1:5" x14ac:dyDescent="0.25">
      <c r="A636" s="30"/>
      <c r="B636" s="30"/>
      <c r="C636" s="31"/>
      <c r="D636" s="31"/>
      <c r="E636" s="32" t="str">
        <f t="shared" si="9"/>
        <v/>
      </c>
    </row>
    <row r="637" spans="1:5" x14ac:dyDescent="0.25">
      <c r="A637" s="30"/>
      <c r="B637" s="30"/>
      <c r="C637" s="31"/>
      <c r="D637" s="31"/>
      <c r="E637" s="32" t="str">
        <f t="shared" si="9"/>
        <v/>
      </c>
    </row>
    <row r="638" spans="1:5" x14ac:dyDescent="0.25">
      <c r="A638" s="30"/>
      <c r="B638" s="30"/>
      <c r="C638" s="31"/>
      <c r="D638" s="31"/>
      <c r="E638" s="32" t="str">
        <f t="shared" si="9"/>
        <v/>
      </c>
    </row>
    <row r="639" spans="1:5" x14ac:dyDescent="0.25">
      <c r="A639" s="30"/>
      <c r="B639" s="30"/>
      <c r="C639" s="31"/>
      <c r="D639" s="31"/>
      <c r="E639" s="32" t="str">
        <f t="shared" si="9"/>
        <v/>
      </c>
    </row>
    <row r="640" spans="1:5" x14ac:dyDescent="0.25">
      <c r="A640" s="30"/>
      <c r="B640" s="30"/>
      <c r="C640" s="31"/>
      <c r="D640" s="31"/>
      <c r="E640" s="32" t="str">
        <f t="shared" si="9"/>
        <v/>
      </c>
    </row>
    <row r="641" spans="1:5" x14ac:dyDescent="0.25">
      <c r="A641" s="30"/>
      <c r="B641" s="30"/>
      <c r="C641" s="31"/>
      <c r="D641" s="31"/>
      <c r="E641" s="32" t="str">
        <f t="shared" si="9"/>
        <v/>
      </c>
    </row>
    <row r="642" spans="1:5" x14ac:dyDescent="0.25">
      <c r="A642" s="30"/>
      <c r="B642" s="30"/>
      <c r="C642" s="31"/>
      <c r="D642" s="31"/>
      <c r="E642" s="32" t="str">
        <f t="shared" si="9"/>
        <v/>
      </c>
    </row>
    <row r="643" spans="1:5" x14ac:dyDescent="0.25">
      <c r="A643" s="30"/>
      <c r="B643" s="30"/>
      <c r="C643" s="31"/>
      <c r="D643" s="31"/>
      <c r="E643" s="32" t="str">
        <f t="shared" si="9"/>
        <v/>
      </c>
    </row>
    <row r="644" spans="1:5" x14ac:dyDescent="0.25">
      <c r="A644" s="30"/>
      <c r="B644" s="30"/>
      <c r="C644" s="31"/>
      <c r="D644" s="31"/>
      <c r="E644" s="32" t="str">
        <f t="shared" ref="E644:E707" si="10">IF(C644="","",(C644*(VLOOKUP(D644,Frequency,2,FALSE))))</f>
        <v/>
      </c>
    </row>
    <row r="645" spans="1:5" x14ac:dyDescent="0.25">
      <c r="A645" s="30"/>
      <c r="B645" s="30"/>
      <c r="C645" s="31"/>
      <c r="D645" s="31"/>
      <c r="E645" s="32" t="str">
        <f t="shared" si="10"/>
        <v/>
      </c>
    </row>
    <row r="646" spans="1:5" x14ac:dyDescent="0.25">
      <c r="A646" s="30"/>
      <c r="B646" s="30"/>
      <c r="C646" s="31"/>
      <c r="D646" s="31"/>
      <c r="E646" s="32" t="str">
        <f t="shared" si="10"/>
        <v/>
      </c>
    </row>
    <row r="647" spans="1:5" x14ac:dyDescent="0.25">
      <c r="A647" s="30"/>
      <c r="B647" s="30"/>
      <c r="C647" s="31"/>
      <c r="D647" s="31"/>
      <c r="E647" s="32" t="str">
        <f t="shared" si="10"/>
        <v/>
      </c>
    </row>
    <row r="648" spans="1:5" x14ac:dyDescent="0.25">
      <c r="A648" s="30"/>
      <c r="B648" s="30"/>
      <c r="C648" s="31"/>
      <c r="D648" s="31"/>
      <c r="E648" s="32" t="str">
        <f t="shared" si="10"/>
        <v/>
      </c>
    </row>
    <row r="649" spans="1:5" x14ac:dyDescent="0.25">
      <c r="A649" s="30"/>
      <c r="B649" s="30"/>
      <c r="C649" s="31"/>
      <c r="D649" s="31"/>
      <c r="E649" s="32" t="str">
        <f t="shared" si="10"/>
        <v/>
      </c>
    </row>
    <row r="650" spans="1:5" x14ac:dyDescent="0.25">
      <c r="A650" s="30"/>
      <c r="B650" s="30"/>
      <c r="C650" s="31"/>
      <c r="D650" s="31"/>
      <c r="E650" s="32" t="str">
        <f t="shared" si="10"/>
        <v/>
      </c>
    </row>
    <row r="651" spans="1:5" x14ac:dyDescent="0.25">
      <c r="A651" s="30"/>
      <c r="B651" s="30"/>
      <c r="C651" s="31"/>
      <c r="D651" s="31"/>
      <c r="E651" s="32" t="str">
        <f t="shared" si="10"/>
        <v/>
      </c>
    </row>
    <row r="652" spans="1:5" x14ac:dyDescent="0.25">
      <c r="A652" s="30"/>
      <c r="B652" s="30"/>
      <c r="C652" s="31"/>
      <c r="D652" s="31"/>
      <c r="E652" s="32" t="str">
        <f t="shared" si="10"/>
        <v/>
      </c>
    </row>
    <row r="653" spans="1:5" x14ac:dyDescent="0.25">
      <c r="A653" s="30"/>
      <c r="B653" s="30"/>
      <c r="C653" s="31"/>
      <c r="D653" s="31"/>
      <c r="E653" s="32" t="str">
        <f t="shared" si="10"/>
        <v/>
      </c>
    </row>
    <row r="654" spans="1:5" x14ac:dyDescent="0.25">
      <c r="A654" s="30"/>
      <c r="B654" s="30"/>
      <c r="C654" s="31"/>
      <c r="D654" s="31"/>
      <c r="E654" s="32" t="str">
        <f t="shared" si="10"/>
        <v/>
      </c>
    </row>
    <row r="655" spans="1:5" x14ac:dyDescent="0.25">
      <c r="A655" s="30"/>
      <c r="B655" s="30"/>
      <c r="C655" s="31"/>
      <c r="D655" s="31"/>
      <c r="E655" s="32" t="str">
        <f t="shared" si="10"/>
        <v/>
      </c>
    </row>
    <row r="656" spans="1:5" x14ac:dyDescent="0.25">
      <c r="A656" s="30"/>
      <c r="B656" s="30"/>
      <c r="C656" s="31"/>
      <c r="D656" s="31"/>
      <c r="E656" s="32" t="str">
        <f t="shared" si="10"/>
        <v/>
      </c>
    </row>
    <row r="657" spans="1:5" x14ac:dyDescent="0.25">
      <c r="A657" s="30"/>
      <c r="B657" s="30"/>
      <c r="C657" s="31"/>
      <c r="D657" s="31"/>
      <c r="E657" s="32" t="str">
        <f t="shared" si="10"/>
        <v/>
      </c>
    </row>
    <row r="658" spans="1:5" x14ac:dyDescent="0.25">
      <c r="A658" s="30"/>
      <c r="B658" s="30"/>
      <c r="C658" s="31"/>
      <c r="D658" s="31"/>
      <c r="E658" s="32" t="str">
        <f t="shared" si="10"/>
        <v/>
      </c>
    </row>
    <row r="659" spans="1:5" x14ac:dyDescent="0.25">
      <c r="A659" s="30"/>
      <c r="B659" s="30"/>
      <c r="C659" s="31"/>
      <c r="D659" s="31"/>
      <c r="E659" s="32" t="str">
        <f t="shared" si="10"/>
        <v/>
      </c>
    </row>
    <row r="660" spans="1:5" x14ac:dyDescent="0.25">
      <c r="A660" s="30"/>
      <c r="B660" s="30"/>
      <c r="C660" s="31"/>
      <c r="D660" s="31"/>
      <c r="E660" s="32" t="str">
        <f t="shared" si="10"/>
        <v/>
      </c>
    </row>
    <row r="661" spans="1:5" x14ac:dyDescent="0.25">
      <c r="A661" s="30"/>
      <c r="B661" s="30"/>
      <c r="C661" s="31"/>
      <c r="D661" s="31"/>
      <c r="E661" s="32" t="str">
        <f t="shared" si="10"/>
        <v/>
      </c>
    </row>
    <row r="662" spans="1:5" x14ac:dyDescent="0.25">
      <c r="A662" s="30"/>
      <c r="B662" s="30"/>
      <c r="C662" s="31"/>
      <c r="D662" s="31"/>
      <c r="E662" s="32" t="str">
        <f t="shared" si="10"/>
        <v/>
      </c>
    </row>
    <row r="663" spans="1:5" x14ac:dyDescent="0.25">
      <c r="A663" s="30"/>
      <c r="B663" s="30"/>
      <c r="C663" s="31"/>
      <c r="D663" s="31"/>
      <c r="E663" s="32" t="str">
        <f t="shared" si="10"/>
        <v/>
      </c>
    </row>
    <row r="664" spans="1:5" x14ac:dyDescent="0.25">
      <c r="A664" s="30"/>
      <c r="B664" s="30"/>
      <c r="C664" s="31"/>
      <c r="D664" s="31"/>
      <c r="E664" s="32" t="str">
        <f t="shared" si="10"/>
        <v/>
      </c>
    </row>
    <row r="665" spans="1:5" x14ac:dyDescent="0.25">
      <c r="A665" s="30"/>
      <c r="B665" s="30"/>
      <c r="C665" s="31"/>
      <c r="D665" s="31"/>
      <c r="E665" s="32" t="str">
        <f t="shared" si="10"/>
        <v/>
      </c>
    </row>
    <row r="666" spans="1:5" x14ac:dyDescent="0.25">
      <c r="A666" s="30"/>
      <c r="B666" s="30"/>
      <c r="C666" s="31"/>
      <c r="D666" s="31"/>
      <c r="E666" s="32" t="str">
        <f t="shared" si="10"/>
        <v/>
      </c>
    </row>
    <row r="667" spans="1:5" x14ac:dyDescent="0.25">
      <c r="A667" s="30"/>
      <c r="B667" s="30"/>
      <c r="C667" s="31"/>
      <c r="D667" s="31"/>
      <c r="E667" s="32" t="str">
        <f t="shared" si="10"/>
        <v/>
      </c>
    </row>
    <row r="668" spans="1:5" x14ac:dyDescent="0.25">
      <c r="A668" s="30"/>
      <c r="B668" s="30"/>
      <c r="C668" s="31"/>
      <c r="D668" s="31"/>
      <c r="E668" s="32" t="str">
        <f t="shared" si="10"/>
        <v/>
      </c>
    </row>
    <row r="669" spans="1:5" x14ac:dyDescent="0.25">
      <c r="A669" s="30"/>
      <c r="B669" s="30"/>
      <c r="C669" s="31"/>
      <c r="D669" s="31"/>
      <c r="E669" s="32" t="str">
        <f t="shared" si="10"/>
        <v/>
      </c>
    </row>
    <row r="670" spans="1:5" x14ac:dyDescent="0.25">
      <c r="A670" s="30"/>
      <c r="B670" s="30"/>
      <c r="C670" s="31"/>
      <c r="D670" s="31"/>
      <c r="E670" s="32" t="str">
        <f t="shared" si="10"/>
        <v/>
      </c>
    </row>
    <row r="671" spans="1:5" x14ac:dyDescent="0.25">
      <c r="A671" s="30"/>
      <c r="B671" s="30"/>
      <c r="C671" s="31"/>
      <c r="D671" s="31"/>
      <c r="E671" s="32" t="str">
        <f t="shared" si="10"/>
        <v/>
      </c>
    </row>
    <row r="672" spans="1:5" x14ac:dyDescent="0.25">
      <c r="A672" s="30"/>
      <c r="B672" s="30"/>
      <c r="C672" s="31"/>
      <c r="D672" s="31"/>
      <c r="E672" s="32" t="str">
        <f t="shared" si="10"/>
        <v/>
      </c>
    </row>
    <row r="673" spans="1:5" x14ac:dyDescent="0.25">
      <c r="A673" s="30"/>
      <c r="B673" s="30"/>
      <c r="C673" s="31"/>
      <c r="D673" s="31"/>
      <c r="E673" s="32" t="str">
        <f t="shared" si="10"/>
        <v/>
      </c>
    </row>
    <row r="674" spans="1:5" x14ac:dyDescent="0.25">
      <c r="A674" s="30"/>
      <c r="B674" s="30"/>
      <c r="C674" s="31"/>
      <c r="D674" s="31"/>
      <c r="E674" s="32" t="str">
        <f t="shared" si="10"/>
        <v/>
      </c>
    </row>
    <row r="675" spans="1:5" x14ac:dyDescent="0.25">
      <c r="A675" s="30"/>
      <c r="B675" s="30"/>
      <c r="C675" s="31"/>
      <c r="D675" s="31"/>
      <c r="E675" s="32" t="str">
        <f t="shared" si="10"/>
        <v/>
      </c>
    </row>
    <row r="676" spans="1:5" x14ac:dyDescent="0.25">
      <c r="A676" s="30"/>
      <c r="B676" s="30"/>
      <c r="C676" s="31"/>
      <c r="D676" s="31"/>
      <c r="E676" s="32" t="str">
        <f t="shared" si="10"/>
        <v/>
      </c>
    </row>
    <row r="677" spans="1:5" x14ac:dyDescent="0.25">
      <c r="A677" s="30"/>
      <c r="B677" s="30"/>
      <c r="C677" s="31"/>
      <c r="D677" s="31"/>
      <c r="E677" s="32" t="str">
        <f t="shared" si="10"/>
        <v/>
      </c>
    </row>
    <row r="678" spans="1:5" x14ac:dyDescent="0.25">
      <c r="A678" s="30"/>
      <c r="B678" s="30"/>
      <c r="C678" s="31"/>
      <c r="D678" s="31"/>
      <c r="E678" s="32" t="str">
        <f t="shared" si="10"/>
        <v/>
      </c>
    </row>
    <row r="679" spans="1:5" x14ac:dyDescent="0.25">
      <c r="A679" s="30"/>
      <c r="B679" s="30"/>
      <c r="C679" s="31"/>
      <c r="D679" s="31"/>
      <c r="E679" s="32" t="str">
        <f t="shared" si="10"/>
        <v/>
      </c>
    </row>
    <row r="680" spans="1:5" x14ac:dyDescent="0.25">
      <c r="A680" s="30"/>
      <c r="B680" s="30"/>
      <c r="C680" s="31"/>
      <c r="D680" s="31"/>
      <c r="E680" s="32" t="str">
        <f t="shared" si="10"/>
        <v/>
      </c>
    </row>
    <row r="681" spans="1:5" x14ac:dyDescent="0.25">
      <c r="A681" s="30"/>
      <c r="B681" s="30"/>
      <c r="C681" s="31"/>
      <c r="D681" s="31"/>
      <c r="E681" s="32" t="str">
        <f t="shared" si="10"/>
        <v/>
      </c>
    </row>
    <row r="682" spans="1:5" x14ac:dyDescent="0.25">
      <c r="A682" s="30"/>
      <c r="B682" s="30"/>
      <c r="C682" s="31"/>
      <c r="D682" s="31"/>
      <c r="E682" s="32" t="str">
        <f t="shared" si="10"/>
        <v/>
      </c>
    </row>
    <row r="683" spans="1:5" x14ac:dyDescent="0.25">
      <c r="A683" s="30"/>
      <c r="B683" s="30"/>
      <c r="C683" s="31"/>
      <c r="D683" s="31"/>
      <c r="E683" s="32" t="str">
        <f t="shared" si="10"/>
        <v/>
      </c>
    </row>
    <row r="684" spans="1:5" x14ac:dyDescent="0.25">
      <c r="A684" s="30"/>
      <c r="B684" s="30"/>
      <c r="C684" s="31"/>
      <c r="D684" s="31"/>
      <c r="E684" s="32" t="str">
        <f t="shared" si="10"/>
        <v/>
      </c>
    </row>
    <row r="685" spans="1:5" x14ac:dyDescent="0.25">
      <c r="A685" s="30"/>
      <c r="B685" s="30"/>
      <c r="C685" s="31"/>
      <c r="D685" s="31"/>
      <c r="E685" s="32" t="str">
        <f t="shared" si="10"/>
        <v/>
      </c>
    </row>
    <row r="686" spans="1:5" x14ac:dyDescent="0.25">
      <c r="A686" s="30"/>
      <c r="B686" s="30"/>
      <c r="C686" s="31"/>
      <c r="D686" s="31"/>
      <c r="E686" s="32" t="str">
        <f t="shared" si="10"/>
        <v/>
      </c>
    </row>
    <row r="687" spans="1:5" x14ac:dyDescent="0.25">
      <c r="A687" s="30"/>
      <c r="B687" s="30"/>
      <c r="C687" s="31"/>
      <c r="D687" s="31"/>
      <c r="E687" s="32" t="str">
        <f t="shared" si="10"/>
        <v/>
      </c>
    </row>
    <row r="688" spans="1:5" x14ac:dyDescent="0.25">
      <c r="A688" s="30"/>
      <c r="B688" s="30"/>
      <c r="C688" s="31"/>
      <c r="D688" s="31"/>
      <c r="E688" s="32" t="str">
        <f t="shared" si="10"/>
        <v/>
      </c>
    </row>
    <row r="689" spans="1:5" x14ac:dyDescent="0.25">
      <c r="A689" s="30"/>
      <c r="B689" s="30"/>
      <c r="C689" s="31"/>
      <c r="D689" s="31"/>
      <c r="E689" s="32" t="str">
        <f t="shared" si="10"/>
        <v/>
      </c>
    </row>
    <row r="690" spans="1:5" x14ac:dyDescent="0.25">
      <c r="A690" s="30"/>
      <c r="B690" s="30"/>
      <c r="C690" s="31"/>
      <c r="D690" s="31"/>
      <c r="E690" s="32" t="str">
        <f t="shared" si="10"/>
        <v/>
      </c>
    </row>
    <row r="691" spans="1:5" x14ac:dyDescent="0.25">
      <c r="A691" s="30"/>
      <c r="B691" s="30"/>
      <c r="C691" s="31"/>
      <c r="D691" s="31"/>
      <c r="E691" s="32" t="str">
        <f t="shared" si="10"/>
        <v/>
      </c>
    </row>
    <row r="692" spans="1:5" x14ac:dyDescent="0.25">
      <c r="A692" s="30"/>
      <c r="B692" s="30"/>
      <c r="C692" s="31"/>
      <c r="D692" s="31"/>
      <c r="E692" s="32" t="str">
        <f t="shared" si="10"/>
        <v/>
      </c>
    </row>
    <row r="693" spans="1:5" x14ac:dyDescent="0.25">
      <c r="A693" s="30"/>
      <c r="B693" s="30"/>
      <c r="C693" s="31"/>
      <c r="D693" s="31"/>
      <c r="E693" s="32" t="str">
        <f t="shared" si="10"/>
        <v/>
      </c>
    </row>
    <row r="694" spans="1:5" x14ac:dyDescent="0.25">
      <c r="A694" s="30"/>
      <c r="B694" s="30"/>
      <c r="C694" s="31"/>
      <c r="D694" s="31"/>
      <c r="E694" s="32" t="str">
        <f t="shared" si="10"/>
        <v/>
      </c>
    </row>
    <row r="695" spans="1:5" x14ac:dyDescent="0.25">
      <c r="A695" s="30"/>
      <c r="B695" s="30"/>
      <c r="C695" s="31"/>
      <c r="D695" s="31"/>
      <c r="E695" s="32" t="str">
        <f t="shared" si="10"/>
        <v/>
      </c>
    </row>
    <row r="696" spans="1:5" x14ac:dyDescent="0.25">
      <c r="A696" s="30"/>
      <c r="B696" s="30"/>
      <c r="C696" s="31"/>
      <c r="D696" s="31"/>
      <c r="E696" s="32" t="str">
        <f t="shared" si="10"/>
        <v/>
      </c>
    </row>
    <row r="697" spans="1:5" x14ac:dyDescent="0.25">
      <c r="A697" s="30"/>
      <c r="B697" s="30"/>
      <c r="C697" s="31"/>
      <c r="D697" s="31"/>
      <c r="E697" s="32" t="str">
        <f t="shared" si="10"/>
        <v/>
      </c>
    </row>
    <row r="698" spans="1:5" x14ac:dyDescent="0.25">
      <c r="A698" s="30"/>
      <c r="B698" s="30"/>
      <c r="C698" s="31"/>
      <c r="D698" s="31"/>
      <c r="E698" s="32" t="str">
        <f t="shared" si="10"/>
        <v/>
      </c>
    </row>
    <row r="699" spans="1:5" x14ac:dyDescent="0.25">
      <c r="A699" s="30"/>
      <c r="B699" s="30"/>
      <c r="C699" s="31"/>
      <c r="D699" s="31"/>
      <c r="E699" s="32" t="str">
        <f t="shared" si="10"/>
        <v/>
      </c>
    </row>
    <row r="700" spans="1:5" x14ac:dyDescent="0.25">
      <c r="A700" s="30"/>
      <c r="B700" s="30"/>
      <c r="C700" s="31"/>
      <c r="D700" s="31"/>
      <c r="E700" s="32" t="str">
        <f t="shared" si="10"/>
        <v/>
      </c>
    </row>
    <row r="701" spans="1:5" x14ac:dyDescent="0.25">
      <c r="A701" s="30"/>
      <c r="B701" s="30"/>
      <c r="C701" s="31"/>
      <c r="D701" s="31"/>
      <c r="E701" s="32" t="str">
        <f t="shared" si="10"/>
        <v/>
      </c>
    </row>
    <row r="702" spans="1:5" x14ac:dyDescent="0.25">
      <c r="A702" s="30"/>
      <c r="B702" s="30"/>
      <c r="C702" s="31"/>
      <c r="D702" s="31"/>
      <c r="E702" s="32" t="str">
        <f t="shared" si="10"/>
        <v/>
      </c>
    </row>
    <row r="703" spans="1:5" x14ac:dyDescent="0.25">
      <c r="A703" s="30"/>
      <c r="B703" s="30"/>
      <c r="C703" s="31"/>
      <c r="D703" s="31"/>
      <c r="E703" s="32" t="str">
        <f t="shared" si="10"/>
        <v/>
      </c>
    </row>
    <row r="704" spans="1:5" x14ac:dyDescent="0.25">
      <c r="A704" s="30"/>
      <c r="B704" s="30"/>
      <c r="C704" s="31"/>
      <c r="D704" s="31"/>
      <c r="E704" s="32" t="str">
        <f t="shared" si="10"/>
        <v/>
      </c>
    </row>
    <row r="705" spans="1:5" x14ac:dyDescent="0.25">
      <c r="A705" s="30"/>
      <c r="B705" s="30"/>
      <c r="C705" s="31"/>
      <c r="D705" s="31"/>
      <c r="E705" s="32" t="str">
        <f t="shared" si="10"/>
        <v/>
      </c>
    </row>
    <row r="706" spans="1:5" x14ac:dyDescent="0.25">
      <c r="A706" s="30"/>
      <c r="B706" s="30"/>
      <c r="C706" s="31"/>
      <c r="D706" s="31"/>
      <c r="E706" s="32" t="str">
        <f t="shared" si="10"/>
        <v/>
      </c>
    </row>
    <row r="707" spans="1:5" x14ac:dyDescent="0.25">
      <c r="A707" s="30"/>
      <c r="B707" s="30"/>
      <c r="C707" s="31"/>
      <c r="D707" s="31"/>
      <c r="E707" s="32" t="str">
        <f t="shared" si="10"/>
        <v/>
      </c>
    </row>
    <row r="708" spans="1:5" x14ac:dyDescent="0.25">
      <c r="A708" s="30"/>
      <c r="B708" s="30"/>
      <c r="C708" s="31"/>
      <c r="D708" s="31"/>
      <c r="E708" s="32" t="str">
        <f t="shared" ref="E708:E771" si="11">IF(C708="","",(C708*(VLOOKUP(D708,Frequency,2,FALSE))))</f>
        <v/>
      </c>
    </row>
    <row r="709" spans="1:5" x14ac:dyDescent="0.25">
      <c r="A709" s="30"/>
      <c r="B709" s="30"/>
      <c r="C709" s="31"/>
      <c r="D709" s="31"/>
      <c r="E709" s="32" t="str">
        <f t="shared" si="11"/>
        <v/>
      </c>
    </row>
    <row r="710" spans="1:5" x14ac:dyDescent="0.25">
      <c r="A710" s="30"/>
      <c r="B710" s="30"/>
      <c r="C710" s="31"/>
      <c r="D710" s="31"/>
      <c r="E710" s="32" t="str">
        <f t="shared" si="11"/>
        <v/>
      </c>
    </row>
    <row r="711" spans="1:5" x14ac:dyDescent="0.25">
      <c r="A711" s="30"/>
      <c r="B711" s="30"/>
      <c r="C711" s="31"/>
      <c r="D711" s="31"/>
      <c r="E711" s="32" t="str">
        <f t="shared" si="11"/>
        <v/>
      </c>
    </row>
    <row r="712" spans="1:5" x14ac:dyDescent="0.25">
      <c r="A712" s="30"/>
      <c r="B712" s="30"/>
      <c r="C712" s="31"/>
      <c r="D712" s="31"/>
      <c r="E712" s="32" t="str">
        <f t="shared" si="11"/>
        <v/>
      </c>
    </row>
    <row r="713" spans="1:5" x14ac:dyDescent="0.25">
      <c r="A713" s="30"/>
      <c r="B713" s="30"/>
      <c r="C713" s="31"/>
      <c r="D713" s="31"/>
      <c r="E713" s="32" t="str">
        <f t="shared" si="11"/>
        <v/>
      </c>
    </row>
    <row r="714" spans="1:5" x14ac:dyDescent="0.25">
      <c r="A714" s="30"/>
      <c r="B714" s="30"/>
      <c r="C714" s="31"/>
      <c r="D714" s="31"/>
      <c r="E714" s="32" t="str">
        <f t="shared" si="11"/>
        <v/>
      </c>
    </row>
    <row r="715" spans="1:5" x14ac:dyDescent="0.25">
      <c r="A715" s="30"/>
      <c r="B715" s="30"/>
      <c r="C715" s="31"/>
      <c r="D715" s="31"/>
      <c r="E715" s="32" t="str">
        <f t="shared" si="11"/>
        <v/>
      </c>
    </row>
    <row r="716" spans="1:5" x14ac:dyDescent="0.25">
      <c r="A716" s="30"/>
      <c r="B716" s="30"/>
      <c r="C716" s="31"/>
      <c r="D716" s="31"/>
      <c r="E716" s="32" t="str">
        <f t="shared" si="11"/>
        <v/>
      </c>
    </row>
    <row r="717" spans="1:5" x14ac:dyDescent="0.25">
      <c r="A717" s="30"/>
      <c r="B717" s="30"/>
      <c r="C717" s="31"/>
      <c r="D717" s="31"/>
      <c r="E717" s="32" t="str">
        <f t="shared" si="11"/>
        <v/>
      </c>
    </row>
    <row r="718" spans="1:5" x14ac:dyDescent="0.25">
      <c r="A718" s="30"/>
      <c r="B718" s="30"/>
      <c r="C718" s="31"/>
      <c r="D718" s="31"/>
      <c r="E718" s="32" t="str">
        <f t="shared" si="11"/>
        <v/>
      </c>
    </row>
    <row r="719" spans="1:5" x14ac:dyDescent="0.25">
      <c r="A719" s="30"/>
      <c r="B719" s="30"/>
      <c r="C719" s="31"/>
      <c r="D719" s="31"/>
      <c r="E719" s="32" t="str">
        <f t="shared" si="11"/>
        <v/>
      </c>
    </row>
    <row r="720" spans="1:5" x14ac:dyDescent="0.25">
      <c r="A720" s="30"/>
      <c r="B720" s="30"/>
      <c r="C720" s="31"/>
      <c r="D720" s="31"/>
      <c r="E720" s="32" t="str">
        <f t="shared" si="11"/>
        <v/>
      </c>
    </row>
    <row r="721" spans="1:5" x14ac:dyDescent="0.25">
      <c r="A721" s="30"/>
      <c r="B721" s="30"/>
      <c r="C721" s="31"/>
      <c r="D721" s="31"/>
      <c r="E721" s="32" t="str">
        <f t="shared" si="11"/>
        <v/>
      </c>
    </row>
    <row r="722" spans="1:5" x14ac:dyDescent="0.25">
      <c r="A722" s="30"/>
      <c r="B722" s="30"/>
      <c r="C722" s="31"/>
      <c r="D722" s="31"/>
      <c r="E722" s="32" t="str">
        <f t="shared" si="11"/>
        <v/>
      </c>
    </row>
    <row r="723" spans="1:5" x14ac:dyDescent="0.25">
      <c r="A723" s="30"/>
      <c r="B723" s="30"/>
      <c r="C723" s="31"/>
      <c r="D723" s="31"/>
      <c r="E723" s="32" t="str">
        <f t="shared" si="11"/>
        <v/>
      </c>
    </row>
    <row r="724" spans="1:5" x14ac:dyDescent="0.25">
      <c r="A724" s="30"/>
      <c r="B724" s="30"/>
      <c r="C724" s="31"/>
      <c r="D724" s="31"/>
      <c r="E724" s="32" t="str">
        <f t="shared" si="11"/>
        <v/>
      </c>
    </row>
    <row r="725" spans="1:5" x14ac:dyDescent="0.25">
      <c r="A725" s="30"/>
      <c r="B725" s="30"/>
      <c r="C725" s="31"/>
      <c r="D725" s="31"/>
      <c r="E725" s="32" t="str">
        <f t="shared" si="11"/>
        <v/>
      </c>
    </row>
    <row r="726" spans="1:5" x14ac:dyDescent="0.25">
      <c r="A726" s="30"/>
      <c r="B726" s="30"/>
      <c r="C726" s="31"/>
      <c r="D726" s="31"/>
      <c r="E726" s="32" t="str">
        <f t="shared" si="11"/>
        <v/>
      </c>
    </row>
    <row r="727" spans="1:5" x14ac:dyDescent="0.25">
      <c r="A727" s="30"/>
      <c r="B727" s="30"/>
      <c r="C727" s="31"/>
      <c r="D727" s="31"/>
      <c r="E727" s="32" t="str">
        <f t="shared" si="11"/>
        <v/>
      </c>
    </row>
    <row r="728" spans="1:5" x14ac:dyDescent="0.25">
      <c r="A728" s="30"/>
      <c r="B728" s="30"/>
      <c r="C728" s="31"/>
      <c r="D728" s="31"/>
      <c r="E728" s="32" t="str">
        <f t="shared" si="11"/>
        <v/>
      </c>
    </row>
    <row r="729" spans="1:5" x14ac:dyDescent="0.25">
      <c r="A729" s="30"/>
      <c r="B729" s="30"/>
      <c r="C729" s="31"/>
      <c r="D729" s="31"/>
      <c r="E729" s="32" t="str">
        <f t="shared" si="11"/>
        <v/>
      </c>
    </row>
    <row r="730" spans="1:5" x14ac:dyDescent="0.25">
      <c r="A730" s="30"/>
      <c r="B730" s="30"/>
      <c r="C730" s="31"/>
      <c r="D730" s="31"/>
      <c r="E730" s="32" t="str">
        <f t="shared" si="11"/>
        <v/>
      </c>
    </row>
    <row r="731" spans="1:5" x14ac:dyDescent="0.25">
      <c r="A731" s="30"/>
      <c r="B731" s="30"/>
      <c r="C731" s="31"/>
      <c r="D731" s="31"/>
      <c r="E731" s="32" t="str">
        <f t="shared" si="11"/>
        <v/>
      </c>
    </row>
    <row r="732" spans="1:5" x14ac:dyDescent="0.25">
      <c r="A732" s="30"/>
      <c r="B732" s="30"/>
      <c r="C732" s="31"/>
      <c r="D732" s="31"/>
      <c r="E732" s="32" t="str">
        <f t="shared" si="11"/>
        <v/>
      </c>
    </row>
    <row r="733" spans="1:5" x14ac:dyDescent="0.25">
      <c r="A733" s="30"/>
      <c r="B733" s="30"/>
      <c r="C733" s="31"/>
      <c r="D733" s="31"/>
      <c r="E733" s="32" t="str">
        <f t="shared" si="11"/>
        <v/>
      </c>
    </row>
    <row r="734" spans="1:5" x14ac:dyDescent="0.25">
      <c r="A734" s="30"/>
      <c r="B734" s="30"/>
      <c r="C734" s="31"/>
      <c r="D734" s="31"/>
      <c r="E734" s="32" t="str">
        <f t="shared" si="11"/>
        <v/>
      </c>
    </row>
    <row r="735" spans="1:5" x14ac:dyDescent="0.25">
      <c r="A735" s="30"/>
      <c r="B735" s="30"/>
      <c r="C735" s="31"/>
      <c r="D735" s="31"/>
      <c r="E735" s="32" t="str">
        <f t="shared" si="11"/>
        <v/>
      </c>
    </row>
    <row r="736" spans="1:5" x14ac:dyDescent="0.25">
      <c r="A736" s="30"/>
      <c r="B736" s="30"/>
      <c r="C736" s="31"/>
      <c r="D736" s="31"/>
      <c r="E736" s="32" t="str">
        <f t="shared" si="11"/>
        <v/>
      </c>
    </row>
    <row r="737" spans="1:5" x14ac:dyDescent="0.25">
      <c r="A737" s="30"/>
      <c r="B737" s="30"/>
      <c r="C737" s="31"/>
      <c r="D737" s="31"/>
      <c r="E737" s="32" t="str">
        <f t="shared" si="11"/>
        <v/>
      </c>
    </row>
    <row r="738" spans="1:5" x14ac:dyDescent="0.25">
      <c r="A738" s="30"/>
      <c r="B738" s="30"/>
      <c r="C738" s="31"/>
      <c r="D738" s="31"/>
      <c r="E738" s="32" t="str">
        <f t="shared" si="11"/>
        <v/>
      </c>
    </row>
    <row r="739" spans="1:5" x14ac:dyDescent="0.25">
      <c r="A739" s="30"/>
      <c r="B739" s="30"/>
      <c r="C739" s="31"/>
      <c r="D739" s="31"/>
      <c r="E739" s="32" t="str">
        <f t="shared" si="11"/>
        <v/>
      </c>
    </row>
    <row r="740" spans="1:5" x14ac:dyDescent="0.25">
      <c r="A740" s="30"/>
      <c r="B740" s="30"/>
      <c r="C740" s="31"/>
      <c r="D740" s="31"/>
      <c r="E740" s="32" t="str">
        <f t="shared" si="11"/>
        <v/>
      </c>
    </row>
    <row r="741" spans="1:5" x14ac:dyDescent="0.25">
      <c r="A741" s="30"/>
      <c r="B741" s="30"/>
      <c r="C741" s="31"/>
      <c r="D741" s="31"/>
      <c r="E741" s="32" t="str">
        <f t="shared" si="11"/>
        <v/>
      </c>
    </row>
    <row r="742" spans="1:5" x14ac:dyDescent="0.25">
      <c r="A742" s="30"/>
      <c r="B742" s="30"/>
      <c r="C742" s="31"/>
      <c r="D742" s="31"/>
      <c r="E742" s="32" t="str">
        <f t="shared" si="11"/>
        <v/>
      </c>
    </row>
    <row r="743" spans="1:5" x14ac:dyDescent="0.25">
      <c r="A743" s="30"/>
      <c r="B743" s="30"/>
      <c r="C743" s="31"/>
      <c r="D743" s="31"/>
      <c r="E743" s="32" t="str">
        <f t="shared" si="11"/>
        <v/>
      </c>
    </row>
    <row r="744" spans="1:5" x14ac:dyDescent="0.25">
      <c r="A744" s="30"/>
      <c r="B744" s="30"/>
      <c r="C744" s="31"/>
      <c r="D744" s="31"/>
      <c r="E744" s="32" t="str">
        <f t="shared" si="11"/>
        <v/>
      </c>
    </row>
    <row r="745" spans="1:5" x14ac:dyDescent="0.25">
      <c r="A745" s="30"/>
      <c r="B745" s="30"/>
      <c r="C745" s="31"/>
      <c r="D745" s="31"/>
      <c r="E745" s="32" t="str">
        <f t="shared" si="11"/>
        <v/>
      </c>
    </row>
    <row r="746" spans="1:5" x14ac:dyDescent="0.25">
      <c r="A746" s="30"/>
      <c r="B746" s="30"/>
      <c r="C746" s="31"/>
      <c r="D746" s="31"/>
      <c r="E746" s="32" t="str">
        <f t="shared" si="11"/>
        <v/>
      </c>
    </row>
    <row r="747" spans="1:5" x14ac:dyDescent="0.25">
      <c r="A747" s="30"/>
      <c r="B747" s="30"/>
      <c r="C747" s="31"/>
      <c r="D747" s="31"/>
      <c r="E747" s="32" t="str">
        <f t="shared" si="11"/>
        <v/>
      </c>
    </row>
    <row r="748" spans="1:5" x14ac:dyDescent="0.25">
      <c r="A748" s="30"/>
      <c r="B748" s="30"/>
      <c r="C748" s="31"/>
      <c r="D748" s="31"/>
      <c r="E748" s="32" t="str">
        <f t="shared" si="11"/>
        <v/>
      </c>
    </row>
    <row r="749" spans="1:5" x14ac:dyDescent="0.25">
      <c r="A749" s="30"/>
      <c r="B749" s="30"/>
      <c r="C749" s="31"/>
      <c r="D749" s="31"/>
      <c r="E749" s="32" t="str">
        <f t="shared" si="11"/>
        <v/>
      </c>
    </row>
    <row r="750" spans="1:5" x14ac:dyDescent="0.25">
      <c r="A750" s="30"/>
      <c r="B750" s="30"/>
      <c r="C750" s="31"/>
      <c r="D750" s="31"/>
      <c r="E750" s="32" t="str">
        <f t="shared" si="11"/>
        <v/>
      </c>
    </row>
    <row r="751" spans="1:5" x14ac:dyDescent="0.25">
      <c r="A751" s="30"/>
      <c r="B751" s="30"/>
      <c r="C751" s="31"/>
      <c r="D751" s="31"/>
      <c r="E751" s="32" t="str">
        <f t="shared" si="11"/>
        <v/>
      </c>
    </row>
    <row r="752" spans="1:5" x14ac:dyDescent="0.25">
      <c r="A752" s="30"/>
      <c r="B752" s="30"/>
      <c r="C752" s="31"/>
      <c r="D752" s="31"/>
      <c r="E752" s="32" t="str">
        <f t="shared" si="11"/>
        <v/>
      </c>
    </row>
    <row r="753" spans="1:5" x14ac:dyDescent="0.25">
      <c r="A753" s="30"/>
      <c r="B753" s="30"/>
      <c r="C753" s="31"/>
      <c r="D753" s="31"/>
      <c r="E753" s="32" t="str">
        <f t="shared" si="11"/>
        <v/>
      </c>
    </row>
    <row r="754" spans="1:5" x14ac:dyDescent="0.25">
      <c r="A754" s="30"/>
      <c r="B754" s="30"/>
      <c r="C754" s="31"/>
      <c r="D754" s="31"/>
      <c r="E754" s="32" t="str">
        <f t="shared" si="11"/>
        <v/>
      </c>
    </row>
    <row r="755" spans="1:5" x14ac:dyDescent="0.25">
      <c r="A755" s="30"/>
      <c r="B755" s="30"/>
      <c r="C755" s="31"/>
      <c r="D755" s="31"/>
      <c r="E755" s="32" t="str">
        <f t="shared" si="11"/>
        <v/>
      </c>
    </row>
    <row r="756" spans="1:5" x14ac:dyDescent="0.25">
      <c r="A756" s="30"/>
      <c r="B756" s="30"/>
      <c r="C756" s="31"/>
      <c r="D756" s="31"/>
      <c r="E756" s="32" t="str">
        <f t="shared" si="11"/>
        <v/>
      </c>
    </row>
    <row r="757" spans="1:5" x14ac:dyDescent="0.25">
      <c r="A757" s="30"/>
      <c r="B757" s="30"/>
      <c r="C757" s="31"/>
      <c r="D757" s="31"/>
      <c r="E757" s="32" t="str">
        <f t="shared" si="11"/>
        <v/>
      </c>
    </row>
    <row r="758" spans="1:5" x14ac:dyDescent="0.25">
      <c r="A758" s="30"/>
      <c r="B758" s="30"/>
      <c r="C758" s="31"/>
      <c r="D758" s="31"/>
      <c r="E758" s="32" t="str">
        <f t="shared" si="11"/>
        <v/>
      </c>
    </row>
    <row r="759" spans="1:5" x14ac:dyDescent="0.25">
      <c r="A759" s="30"/>
      <c r="B759" s="30"/>
      <c r="C759" s="31"/>
      <c r="D759" s="31"/>
      <c r="E759" s="32" t="str">
        <f t="shared" si="11"/>
        <v/>
      </c>
    </row>
    <row r="760" spans="1:5" x14ac:dyDescent="0.25">
      <c r="A760" s="30"/>
      <c r="B760" s="30"/>
      <c r="C760" s="31"/>
      <c r="D760" s="31"/>
      <c r="E760" s="32" t="str">
        <f t="shared" si="11"/>
        <v/>
      </c>
    </row>
    <row r="761" spans="1:5" x14ac:dyDescent="0.25">
      <c r="A761" s="30"/>
      <c r="B761" s="30"/>
      <c r="C761" s="31"/>
      <c r="D761" s="31"/>
      <c r="E761" s="32" t="str">
        <f t="shared" si="11"/>
        <v/>
      </c>
    </row>
    <row r="762" spans="1:5" x14ac:dyDescent="0.25">
      <c r="A762" s="30"/>
      <c r="B762" s="30"/>
      <c r="C762" s="31"/>
      <c r="D762" s="31"/>
      <c r="E762" s="32" t="str">
        <f t="shared" si="11"/>
        <v/>
      </c>
    </row>
    <row r="763" spans="1:5" x14ac:dyDescent="0.25">
      <c r="A763" s="30"/>
      <c r="B763" s="30"/>
      <c r="C763" s="31"/>
      <c r="D763" s="31"/>
      <c r="E763" s="32" t="str">
        <f t="shared" si="11"/>
        <v/>
      </c>
    </row>
    <row r="764" spans="1:5" x14ac:dyDescent="0.25">
      <c r="A764" s="30"/>
      <c r="B764" s="30"/>
      <c r="C764" s="31"/>
      <c r="D764" s="31"/>
      <c r="E764" s="32" t="str">
        <f t="shared" si="11"/>
        <v/>
      </c>
    </row>
    <row r="765" spans="1:5" x14ac:dyDescent="0.25">
      <c r="A765" s="30"/>
      <c r="B765" s="30"/>
      <c r="C765" s="31"/>
      <c r="D765" s="31"/>
      <c r="E765" s="32" t="str">
        <f t="shared" si="11"/>
        <v/>
      </c>
    </row>
    <row r="766" spans="1:5" x14ac:dyDescent="0.25">
      <c r="A766" s="30"/>
      <c r="B766" s="30"/>
      <c r="C766" s="31"/>
      <c r="D766" s="31"/>
      <c r="E766" s="32" t="str">
        <f t="shared" si="11"/>
        <v/>
      </c>
    </row>
    <row r="767" spans="1:5" x14ac:dyDescent="0.25">
      <c r="A767" s="30"/>
      <c r="B767" s="30"/>
      <c r="C767" s="31"/>
      <c r="D767" s="31"/>
      <c r="E767" s="32" t="str">
        <f t="shared" si="11"/>
        <v/>
      </c>
    </row>
    <row r="768" spans="1:5" x14ac:dyDescent="0.25">
      <c r="A768" s="30"/>
      <c r="B768" s="30"/>
      <c r="C768" s="31"/>
      <c r="D768" s="31"/>
      <c r="E768" s="32" t="str">
        <f t="shared" si="11"/>
        <v/>
      </c>
    </row>
    <row r="769" spans="1:5" x14ac:dyDescent="0.25">
      <c r="A769" s="30"/>
      <c r="B769" s="30"/>
      <c r="C769" s="31"/>
      <c r="D769" s="31"/>
      <c r="E769" s="32" t="str">
        <f t="shared" si="11"/>
        <v/>
      </c>
    </row>
    <row r="770" spans="1:5" x14ac:dyDescent="0.25">
      <c r="A770" s="30"/>
      <c r="B770" s="30"/>
      <c r="C770" s="31"/>
      <c r="D770" s="31"/>
      <c r="E770" s="32" t="str">
        <f t="shared" si="11"/>
        <v/>
      </c>
    </row>
    <row r="771" spans="1:5" x14ac:dyDescent="0.25">
      <c r="A771" s="30"/>
      <c r="B771" s="30"/>
      <c r="C771" s="31"/>
      <c r="D771" s="31"/>
      <c r="E771" s="32" t="str">
        <f t="shared" si="11"/>
        <v/>
      </c>
    </row>
    <row r="772" spans="1:5" x14ac:dyDescent="0.25">
      <c r="A772" s="30"/>
      <c r="B772" s="30"/>
      <c r="C772" s="31"/>
      <c r="D772" s="31"/>
      <c r="E772" s="32" t="str">
        <f t="shared" ref="E772:E835" si="12">IF(C772="","",(C772*(VLOOKUP(D772,Frequency,2,FALSE))))</f>
        <v/>
      </c>
    </row>
    <row r="773" spans="1:5" x14ac:dyDescent="0.25">
      <c r="A773" s="30"/>
      <c r="B773" s="30"/>
      <c r="C773" s="31"/>
      <c r="D773" s="31"/>
      <c r="E773" s="32" t="str">
        <f t="shared" si="12"/>
        <v/>
      </c>
    </row>
    <row r="774" spans="1:5" x14ac:dyDescent="0.25">
      <c r="A774" s="30"/>
      <c r="B774" s="30"/>
      <c r="C774" s="31"/>
      <c r="D774" s="31"/>
      <c r="E774" s="32" t="str">
        <f t="shared" si="12"/>
        <v/>
      </c>
    </row>
    <row r="775" spans="1:5" x14ac:dyDescent="0.25">
      <c r="A775" s="30"/>
      <c r="B775" s="30"/>
      <c r="C775" s="31"/>
      <c r="D775" s="31"/>
      <c r="E775" s="32" t="str">
        <f t="shared" si="12"/>
        <v/>
      </c>
    </row>
    <row r="776" spans="1:5" x14ac:dyDescent="0.25">
      <c r="A776" s="30"/>
      <c r="B776" s="30"/>
      <c r="C776" s="31"/>
      <c r="D776" s="31"/>
      <c r="E776" s="32" t="str">
        <f t="shared" si="12"/>
        <v/>
      </c>
    </row>
    <row r="777" spans="1:5" x14ac:dyDescent="0.25">
      <c r="A777" s="30"/>
      <c r="B777" s="30"/>
      <c r="C777" s="31"/>
      <c r="D777" s="31"/>
      <c r="E777" s="32" t="str">
        <f t="shared" si="12"/>
        <v/>
      </c>
    </row>
    <row r="778" spans="1:5" x14ac:dyDescent="0.25">
      <c r="A778" s="30"/>
      <c r="B778" s="30"/>
      <c r="C778" s="31"/>
      <c r="D778" s="31"/>
      <c r="E778" s="32" t="str">
        <f t="shared" si="12"/>
        <v/>
      </c>
    </row>
    <row r="779" spans="1:5" x14ac:dyDescent="0.25">
      <c r="A779" s="30"/>
      <c r="B779" s="30"/>
      <c r="C779" s="31"/>
      <c r="D779" s="31"/>
      <c r="E779" s="32" t="str">
        <f t="shared" si="12"/>
        <v/>
      </c>
    </row>
    <row r="780" spans="1:5" x14ac:dyDescent="0.25">
      <c r="A780" s="30"/>
      <c r="B780" s="30"/>
      <c r="C780" s="31"/>
      <c r="D780" s="31"/>
      <c r="E780" s="32" t="str">
        <f t="shared" si="12"/>
        <v/>
      </c>
    </row>
    <row r="781" spans="1:5" x14ac:dyDescent="0.25">
      <c r="A781" s="30"/>
      <c r="B781" s="30"/>
      <c r="C781" s="31"/>
      <c r="D781" s="31"/>
      <c r="E781" s="32" t="str">
        <f t="shared" si="12"/>
        <v/>
      </c>
    </row>
    <row r="782" spans="1:5" x14ac:dyDescent="0.25">
      <c r="A782" s="30"/>
      <c r="B782" s="30"/>
      <c r="C782" s="31"/>
      <c r="D782" s="31"/>
      <c r="E782" s="32" t="str">
        <f t="shared" si="12"/>
        <v/>
      </c>
    </row>
    <row r="783" spans="1:5" x14ac:dyDescent="0.25">
      <c r="A783" s="30"/>
      <c r="B783" s="30"/>
      <c r="C783" s="31"/>
      <c r="D783" s="31"/>
      <c r="E783" s="32" t="str">
        <f t="shared" si="12"/>
        <v/>
      </c>
    </row>
    <row r="784" spans="1:5" x14ac:dyDescent="0.25">
      <c r="A784" s="30"/>
      <c r="B784" s="30"/>
      <c r="C784" s="31"/>
      <c r="D784" s="31"/>
      <c r="E784" s="32" t="str">
        <f t="shared" si="12"/>
        <v/>
      </c>
    </row>
    <row r="785" spans="1:5" x14ac:dyDescent="0.25">
      <c r="A785" s="30"/>
      <c r="B785" s="30"/>
      <c r="C785" s="31"/>
      <c r="D785" s="31"/>
      <c r="E785" s="32" t="str">
        <f t="shared" si="12"/>
        <v/>
      </c>
    </row>
    <row r="786" spans="1:5" x14ac:dyDescent="0.25">
      <c r="A786" s="30"/>
      <c r="B786" s="30"/>
      <c r="C786" s="31"/>
      <c r="D786" s="31"/>
      <c r="E786" s="32" t="str">
        <f t="shared" si="12"/>
        <v/>
      </c>
    </row>
    <row r="787" spans="1:5" x14ac:dyDescent="0.25">
      <c r="A787" s="30"/>
      <c r="B787" s="30"/>
      <c r="C787" s="31"/>
      <c r="D787" s="31"/>
      <c r="E787" s="32" t="str">
        <f t="shared" si="12"/>
        <v/>
      </c>
    </row>
    <row r="788" spans="1:5" x14ac:dyDescent="0.25">
      <c r="A788" s="30"/>
      <c r="B788" s="30"/>
      <c r="C788" s="31"/>
      <c r="D788" s="31"/>
      <c r="E788" s="32" t="str">
        <f t="shared" si="12"/>
        <v/>
      </c>
    </row>
    <row r="789" spans="1:5" x14ac:dyDescent="0.25">
      <c r="A789" s="30"/>
      <c r="B789" s="30"/>
      <c r="C789" s="31"/>
      <c r="D789" s="31"/>
      <c r="E789" s="32" t="str">
        <f t="shared" si="12"/>
        <v/>
      </c>
    </row>
    <row r="790" spans="1:5" x14ac:dyDescent="0.25">
      <c r="A790" s="30"/>
      <c r="B790" s="30"/>
      <c r="C790" s="31"/>
      <c r="D790" s="31"/>
      <c r="E790" s="32" t="str">
        <f t="shared" si="12"/>
        <v/>
      </c>
    </row>
    <row r="791" spans="1:5" x14ac:dyDescent="0.25">
      <c r="A791" s="30"/>
      <c r="B791" s="30"/>
      <c r="C791" s="31"/>
      <c r="D791" s="31"/>
      <c r="E791" s="32" t="str">
        <f t="shared" si="12"/>
        <v/>
      </c>
    </row>
    <row r="792" spans="1:5" x14ac:dyDescent="0.25">
      <c r="A792" s="30"/>
      <c r="B792" s="30"/>
      <c r="C792" s="31"/>
      <c r="D792" s="31"/>
      <c r="E792" s="32" t="str">
        <f t="shared" si="12"/>
        <v/>
      </c>
    </row>
    <row r="793" spans="1:5" x14ac:dyDescent="0.25">
      <c r="A793" s="30"/>
      <c r="B793" s="30"/>
      <c r="C793" s="31"/>
      <c r="D793" s="31"/>
      <c r="E793" s="32" t="str">
        <f t="shared" si="12"/>
        <v/>
      </c>
    </row>
    <row r="794" spans="1:5" x14ac:dyDescent="0.25">
      <c r="A794" s="30"/>
      <c r="B794" s="30"/>
      <c r="C794" s="31"/>
      <c r="D794" s="31"/>
      <c r="E794" s="32" t="str">
        <f t="shared" si="12"/>
        <v/>
      </c>
    </row>
    <row r="795" spans="1:5" x14ac:dyDescent="0.25">
      <c r="A795" s="30"/>
      <c r="B795" s="30"/>
      <c r="C795" s="31"/>
      <c r="D795" s="31"/>
      <c r="E795" s="32" t="str">
        <f t="shared" si="12"/>
        <v/>
      </c>
    </row>
    <row r="796" spans="1:5" x14ac:dyDescent="0.25">
      <c r="A796" s="30"/>
      <c r="B796" s="30"/>
      <c r="C796" s="31"/>
      <c r="D796" s="31"/>
      <c r="E796" s="32" t="str">
        <f t="shared" si="12"/>
        <v/>
      </c>
    </row>
    <row r="797" spans="1:5" x14ac:dyDescent="0.25">
      <c r="A797" s="30"/>
      <c r="B797" s="30"/>
      <c r="C797" s="31"/>
      <c r="D797" s="31"/>
      <c r="E797" s="32" t="str">
        <f t="shared" si="12"/>
        <v/>
      </c>
    </row>
    <row r="798" spans="1:5" x14ac:dyDescent="0.25">
      <c r="A798" s="30"/>
      <c r="B798" s="30"/>
      <c r="C798" s="31"/>
      <c r="D798" s="31"/>
      <c r="E798" s="32" t="str">
        <f t="shared" si="12"/>
        <v/>
      </c>
    </row>
    <row r="799" spans="1:5" x14ac:dyDescent="0.25">
      <c r="A799" s="30"/>
      <c r="B799" s="30"/>
      <c r="C799" s="31"/>
      <c r="D799" s="31"/>
      <c r="E799" s="32" t="str">
        <f t="shared" si="12"/>
        <v/>
      </c>
    </row>
    <row r="800" spans="1:5" x14ac:dyDescent="0.25">
      <c r="A800" s="30"/>
      <c r="B800" s="30"/>
      <c r="C800" s="31"/>
      <c r="D800" s="31"/>
      <c r="E800" s="32" t="str">
        <f t="shared" si="12"/>
        <v/>
      </c>
    </row>
    <row r="801" spans="1:5" x14ac:dyDescent="0.25">
      <c r="A801" s="30"/>
      <c r="B801" s="30"/>
      <c r="C801" s="31"/>
      <c r="D801" s="31"/>
      <c r="E801" s="32" t="str">
        <f t="shared" si="12"/>
        <v/>
      </c>
    </row>
    <row r="802" spans="1:5" x14ac:dyDescent="0.25">
      <c r="A802" s="30"/>
      <c r="B802" s="30"/>
      <c r="C802" s="31"/>
      <c r="D802" s="31"/>
      <c r="E802" s="32" t="str">
        <f t="shared" si="12"/>
        <v/>
      </c>
    </row>
    <row r="803" spans="1:5" x14ac:dyDescent="0.25">
      <c r="A803" s="30"/>
      <c r="B803" s="30"/>
      <c r="C803" s="31"/>
      <c r="D803" s="31"/>
      <c r="E803" s="32" t="str">
        <f t="shared" si="12"/>
        <v/>
      </c>
    </row>
    <row r="804" spans="1:5" x14ac:dyDescent="0.25">
      <c r="A804" s="30"/>
      <c r="B804" s="30"/>
      <c r="C804" s="31"/>
      <c r="D804" s="31"/>
      <c r="E804" s="32" t="str">
        <f t="shared" si="12"/>
        <v/>
      </c>
    </row>
    <row r="805" spans="1:5" x14ac:dyDescent="0.25">
      <c r="A805" s="30"/>
      <c r="B805" s="30"/>
      <c r="C805" s="31"/>
      <c r="D805" s="31"/>
      <c r="E805" s="32" t="str">
        <f t="shared" si="12"/>
        <v/>
      </c>
    </row>
    <row r="806" spans="1:5" x14ac:dyDescent="0.25">
      <c r="A806" s="30"/>
      <c r="B806" s="30"/>
      <c r="C806" s="31"/>
      <c r="D806" s="31"/>
      <c r="E806" s="32" t="str">
        <f t="shared" si="12"/>
        <v/>
      </c>
    </row>
    <row r="807" spans="1:5" x14ac:dyDescent="0.25">
      <c r="A807" s="30"/>
      <c r="B807" s="30"/>
      <c r="C807" s="31"/>
      <c r="D807" s="31"/>
      <c r="E807" s="32" t="str">
        <f t="shared" si="12"/>
        <v/>
      </c>
    </row>
    <row r="808" spans="1:5" x14ac:dyDescent="0.25">
      <c r="A808" s="30"/>
      <c r="B808" s="30"/>
      <c r="C808" s="31"/>
      <c r="D808" s="31"/>
      <c r="E808" s="32" t="str">
        <f t="shared" si="12"/>
        <v/>
      </c>
    </row>
    <row r="809" spans="1:5" x14ac:dyDescent="0.25">
      <c r="A809" s="30"/>
      <c r="B809" s="30"/>
      <c r="C809" s="31"/>
      <c r="D809" s="31"/>
      <c r="E809" s="32" t="str">
        <f t="shared" si="12"/>
        <v/>
      </c>
    </row>
    <row r="810" spans="1:5" x14ac:dyDescent="0.25">
      <c r="A810" s="30"/>
      <c r="B810" s="30"/>
      <c r="C810" s="31"/>
      <c r="D810" s="31"/>
      <c r="E810" s="32" t="str">
        <f t="shared" si="12"/>
        <v/>
      </c>
    </row>
    <row r="811" spans="1:5" x14ac:dyDescent="0.25">
      <c r="A811" s="30"/>
      <c r="B811" s="30"/>
      <c r="C811" s="31"/>
      <c r="D811" s="31"/>
      <c r="E811" s="32" t="str">
        <f t="shared" si="12"/>
        <v/>
      </c>
    </row>
    <row r="812" spans="1:5" x14ac:dyDescent="0.25">
      <c r="A812" s="30"/>
      <c r="B812" s="30"/>
      <c r="C812" s="31"/>
      <c r="D812" s="31"/>
      <c r="E812" s="32" t="str">
        <f t="shared" si="12"/>
        <v/>
      </c>
    </row>
    <row r="813" spans="1:5" x14ac:dyDescent="0.25">
      <c r="A813" s="30"/>
      <c r="B813" s="30"/>
      <c r="C813" s="31"/>
      <c r="D813" s="31"/>
      <c r="E813" s="32" t="str">
        <f t="shared" si="12"/>
        <v/>
      </c>
    </row>
    <row r="814" spans="1:5" x14ac:dyDescent="0.25">
      <c r="A814" s="30"/>
      <c r="B814" s="30"/>
      <c r="C814" s="31"/>
      <c r="D814" s="31"/>
      <c r="E814" s="32" t="str">
        <f t="shared" si="12"/>
        <v/>
      </c>
    </row>
    <row r="815" spans="1:5" x14ac:dyDescent="0.25">
      <c r="A815" s="30"/>
      <c r="B815" s="30"/>
      <c r="C815" s="31"/>
      <c r="D815" s="31"/>
      <c r="E815" s="32" t="str">
        <f t="shared" si="12"/>
        <v/>
      </c>
    </row>
    <row r="816" spans="1:5" x14ac:dyDescent="0.25">
      <c r="A816" s="30"/>
      <c r="B816" s="30"/>
      <c r="C816" s="31"/>
      <c r="D816" s="31"/>
      <c r="E816" s="32" t="str">
        <f t="shared" si="12"/>
        <v/>
      </c>
    </row>
    <row r="817" spans="1:5" x14ac:dyDescent="0.25">
      <c r="A817" s="30"/>
      <c r="B817" s="30"/>
      <c r="C817" s="31"/>
      <c r="D817" s="31"/>
      <c r="E817" s="32" t="str">
        <f t="shared" si="12"/>
        <v/>
      </c>
    </row>
    <row r="818" spans="1:5" x14ac:dyDescent="0.25">
      <c r="A818" s="30"/>
      <c r="B818" s="30"/>
      <c r="C818" s="31"/>
      <c r="D818" s="31"/>
      <c r="E818" s="32" t="str">
        <f t="shared" si="12"/>
        <v/>
      </c>
    </row>
    <row r="819" spans="1:5" x14ac:dyDescent="0.25">
      <c r="A819" s="30"/>
      <c r="B819" s="30"/>
      <c r="C819" s="31"/>
      <c r="D819" s="31"/>
      <c r="E819" s="32" t="str">
        <f t="shared" si="12"/>
        <v/>
      </c>
    </row>
    <row r="820" spans="1:5" x14ac:dyDescent="0.25">
      <c r="A820" s="30"/>
      <c r="B820" s="30"/>
      <c r="C820" s="31"/>
      <c r="D820" s="31"/>
      <c r="E820" s="32" t="str">
        <f t="shared" si="12"/>
        <v/>
      </c>
    </row>
    <row r="821" spans="1:5" x14ac:dyDescent="0.25">
      <c r="A821" s="30"/>
      <c r="B821" s="30"/>
      <c r="C821" s="31"/>
      <c r="D821" s="31"/>
      <c r="E821" s="32" t="str">
        <f t="shared" si="12"/>
        <v/>
      </c>
    </row>
    <row r="822" spans="1:5" x14ac:dyDescent="0.25">
      <c r="A822" s="30"/>
      <c r="B822" s="30"/>
      <c r="C822" s="31"/>
      <c r="D822" s="31"/>
      <c r="E822" s="32" t="str">
        <f t="shared" si="12"/>
        <v/>
      </c>
    </row>
    <row r="823" spans="1:5" x14ac:dyDescent="0.25">
      <c r="A823" s="30"/>
      <c r="B823" s="30"/>
      <c r="C823" s="31"/>
      <c r="D823" s="31"/>
      <c r="E823" s="32" t="str">
        <f t="shared" si="12"/>
        <v/>
      </c>
    </row>
    <row r="824" spans="1:5" x14ac:dyDescent="0.25">
      <c r="A824" s="30"/>
      <c r="B824" s="30"/>
      <c r="C824" s="31"/>
      <c r="D824" s="31"/>
      <c r="E824" s="32" t="str">
        <f t="shared" si="12"/>
        <v/>
      </c>
    </row>
    <row r="825" spans="1:5" x14ac:dyDescent="0.25">
      <c r="A825" s="30"/>
      <c r="B825" s="30"/>
      <c r="C825" s="31"/>
      <c r="D825" s="31"/>
      <c r="E825" s="32" t="str">
        <f t="shared" si="12"/>
        <v/>
      </c>
    </row>
    <row r="826" spans="1:5" x14ac:dyDescent="0.25">
      <c r="A826" s="30"/>
      <c r="B826" s="30"/>
      <c r="C826" s="31"/>
      <c r="D826" s="31"/>
      <c r="E826" s="32" t="str">
        <f t="shared" si="12"/>
        <v/>
      </c>
    </row>
    <row r="827" spans="1:5" x14ac:dyDescent="0.25">
      <c r="A827" s="30"/>
      <c r="B827" s="30"/>
      <c r="C827" s="31"/>
      <c r="D827" s="31"/>
      <c r="E827" s="32" t="str">
        <f t="shared" si="12"/>
        <v/>
      </c>
    </row>
    <row r="828" spans="1:5" x14ac:dyDescent="0.25">
      <c r="A828" s="30"/>
      <c r="B828" s="30"/>
      <c r="C828" s="31"/>
      <c r="D828" s="31"/>
      <c r="E828" s="32" t="str">
        <f t="shared" si="12"/>
        <v/>
      </c>
    </row>
    <row r="829" spans="1:5" x14ac:dyDescent="0.25">
      <c r="A829" s="30"/>
      <c r="B829" s="30"/>
      <c r="C829" s="31"/>
      <c r="D829" s="31"/>
      <c r="E829" s="32" t="str">
        <f t="shared" si="12"/>
        <v/>
      </c>
    </row>
    <row r="830" spans="1:5" x14ac:dyDescent="0.25">
      <c r="A830" s="30"/>
      <c r="B830" s="30"/>
      <c r="C830" s="31"/>
      <c r="D830" s="31"/>
      <c r="E830" s="32" t="str">
        <f t="shared" si="12"/>
        <v/>
      </c>
    </row>
    <row r="831" spans="1:5" x14ac:dyDescent="0.25">
      <c r="A831" s="30"/>
      <c r="B831" s="30"/>
      <c r="C831" s="31"/>
      <c r="D831" s="31"/>
      <c r="E831" s="32" t="str">
        <f t="shared" si="12"/>
        <v/>
      </c>
    </row>
    <row r="832" spans="1:5" x14ac:dyDescent="0.25">
      <c r="A832" s="30"/>
      <c r="B832" s="30"/>
      <c r="C832" s="31"/>
      <c r="D832" s="31"/>
      <c r="E832" s="32" t="str">
        <f t="shared" si="12"/>
        <v/>
      </c>
    </row>
    <row r="833" spans="1:5" x14ac:dyDescent="0.25">
      <c r="A833" s="30"/>
      <c r="B833" s="30"/>
      <c r="C833" s="31"/>
      <c r="D833" s="31"/>
      <c r="E833" s="32" t="str">
        <f t="shared" si="12"/>
        <v/>
      </c>
    </row>
    <row r="834" spans="1:5" x14ac:dyDescent="0.25">
      <c r="A834" s="30"/>
      <c r="B834" s="30"/>
      <c r="C834" s="31"/>
      <c r="D834" s="31"/>
      <c r="E834" s="32" t="str">
        <f t="shared" si="12"/>
        <v/>
      </c>
    </row>
    <row r="835" spans="1:5" x14ac:dyDescent="0.25">
      <c r="A835" s="30"/>
      <c r="B835" s="30"/>
      <c r="C835" s="31"/>
      <c r="D835" s="31"/>
      <c r="E835" s="32" t="str">
        <f t="shared" si="12"/>
        <v/>
      </c>
    </row>
    <row r="836" spans="1:5" x14ac:dyDescent="0.25">
      <c r="A836" s="30"/>
      <c r="B836" s="30"/>
      <c r="C836" s="31"/>
      <c r="D836" s="31"/>
      <c r="E836" s="32" t="str">
        <f t="shared" ref="E836:E899" si="13">IF(C836="","",(C836*(VLOOKUP(D836,Frequency,2,FALSE))))</f>
        <v/>
      </c>
    </row>
    <row r="837" spans="1:5" x14ac:dyDescent="0.25">
      <c r="A837" s="30"/>
      <c r="B837" s="30"/>
      <c r="C837" s="31"/>
      <c r="D837" s="31"/>
      <c r="E837" s="32" t="str">
        <f t="shared" si="13"/>
        <v/>
      </c>
    </row>
    <row r="838" spans="1:5" x14ac:dyDescent="0.25">
      <c r="A838" s="30"/>
      <c r="B838" s="30"/>
      <c r="C838" s="31"/>
      <c r="D838" s="31"/>
      <c r="E838" s="32" t="str">
        <f t="shared" si="13"/>
        <v/>
      </c>
    </row>
    <row r="839" spans="1:5" x14ac:dyDescent="0.25">
      <c r="A839" s="30"/>
      <c r="B839" s="30"/>
      <c r="C839" s="31"/>
      <c r="D839" s="31"/>
      <c r="E839" s="32" t="str">
        <f t="shared" si="13"/>
        <v/>
      </c>
    </row>
    <row r="840" spans="1:5" x14ac:dyDescent="0.25">
      <c r="A840" s="30"/>
      <c r="B840" s="30"/>
      <c r="C840" s="31"/>
      <c r="D840" s="31"/>
      <c r="E840" s="32" t="str">
        <f t="shared" si="13"/>
        <v/>
      </c>
    </row>
    <row r="841" spans="1:5" x14ac:dyDescent="0.25">
      <c r="A841" s="30"/>
      <c r="B841" s="30"/>
      <c r="C841" s="31"/>
      <c r="D841" s="31"/>
      <c r="E841" s="32" t="str">
        <f t="shared" si="13"/>
        <v/>
      </c>
    </row>
    <row r="842" spans="1:5" x14ac:dyDescent="0.25">
      <c r="A842" s="30"/>
      <c r="B842" s="30"/>
      <c r="C842" s="31"/>
      <c r="D842" s="31"/>
      <c r="E842" s="32" t="str">
        <f t="shared" si="13"/>
        <v/>
      </c>
    </row>
    <row r="843" spans="1:5" x14ac:dyDescent="0.25">
      <c r="A843" s="30"/>
      <c r="B843" s="30"/>
      <c r="C843" s="31"/>
      <c r="D843" s="31"/>
      <c r="E843" s="32" t="str">
        <f t="shared" si="13"/>
        <v/>
      </c>
    </row>
    <row r="844" spans="1:5" x14ac:dyDescent="0.25">
      <c r="A844" s="30"/>
      <c r="B844" s="30"/>
      <c r="C844" s="31"/>
      <c r="D844" s="31"/>
      <c r="E844" s="32" t="str">
        <f t="shared" si="13"/>
        <v/>
      </c>
    </row>
    <row r="845" spans="1:5" x14ac:dyDescent="0.25">
      <c r="A845" s="30"/>
      <c r="B845" s="30"/>
      <c r="C845" s="31"/>
      <c r="D845" s="31"/>
      <c r="E845" s="32" t="str">
        <f t="shared" si="13"/>
        <v/>
      </c>
    </row>
    <row r="846" spans="1:5" x14ac:dyDescent="0.25">
      <c r="A846" s="30"/>
      <c r="B846" s="30"/>
      <c r="C846" s="31"/>
      <c r="D846" s="31"/>
      <c r="E846" s="32" t="str">
        <f t="shared" si="13"/>
        <v/>
      </c>
    </row>
    <row r="847" spans="1:5" x14ac:dyDescent="0.25">
      <c r="A847" s="30"/>
      <c r="B847" s="30"/>
      <c r="C847" s="31"/>
      <c r="D847" s="31"/>
      <c r="E847" s="32" t="str">
        <f t="shared" si="13"/>
        <v/>
      </c>
    </row>
    <row r="848" spans="1:5" x14ac:dyDescent="0.25">
      <c r="A848" s="30"/>
      <c r="B848" s="30"/>
      <c r="C848" s="31"/>
      <c r="D848" s="31"/>
      <c r="E848" s="32" t="str">
        <f t="shared" si="13"/>
        <v/>
      </c>
    </row>
    <row r="849" spans="1:5" x14ac:dyDescent="0.25">
      <c r="A849" s="30"/>
      <c r="B849" s="30"/>
      <c r="C849" s="31"/>
      <c r="D849" s="31"/>
      <c r="E849" s="32" t="str">
        <f t="shared" si="13"/>
        <v/>
      </c>
    </row>
    <row r="850" spans="1:5" x14ac:dyDescent="0.25">
      <c r="A850" s="30"/>
      <c r="B850" s="30"/>
      <c r="C850" s="31"/>
      <c r="D850" s="31"/>
      <c r="E850" s="32" t="str">
        <f t="shared" si="13"/>
        <v/>
      </c>
    </row>
    <row r="851" spans="1:5" x14ac:dyDescent="0.25">
      <c r="A851" s="30"/>
      <c r="B851" s="30"/>
      <c r="C851" s="31"/>
      <c r="D851" s="31"/>
      <c r="E851" s="32" t="str">
        <f t="shared" si="13"/>
        <v/>
      </c>
    </row>
    <row r="852" spans="1:5" x14ac:dyDescent="0.25">
      <c r="A852" s="30"/>
      <c r="B852" s="30"/>
      <c r="C852" s="31"/>
      <c r="D852" s="31"/>
      <c r="E852" s="32" t="str">
        <f t="shared" si="13"/>
        <v/>
      </c>
    </row>
    <row r="853" spans="1:5" x14ac:dyDescent="0.25">
      <c r="A853" s="30"/>
      <c r="B853" s="30"/>
      <c r="C853" s="31"/>
      <c r="D853" s="31"/>
      <c r="E853" s="32" t="str">
        <f t="shared" si="13"/>
        <v/>
      </c>
    </row>
    <row r="854" spans="1:5" x14ac:dyDescent="0.25">
      <c r="A854" s="30"/>
      <c r="B854" s="30"/>
      <c r="C854" s="31"/>
      <c r="D854" s="31"/>
      <c r="E854" s="32" t="str">
        <f t="shared" si="13"/>
        <v/>
      </c>
    </row>
    <row r="855" spans="1:5" x14ac:dyDescent="0.25">
      <c r="A855" s="30"/>
      <c r="B855" s="30"/>
      <c r="C855" s="31"/>
      <c r="D855" s="31"/>
      <c r="E855" s="32" t="str">
        <f t="shared" si="13"/>
        <v/>
      </c>
    </row>
    <row r="856" spans="1:5" x14ac:dyDescent="0.25">
      <c r="A856" s="30"/>
      <c r="B856" s="30"/>
      <c r="C856" s="31"/>
      <c r="D856" s="31"/>
      <c r="E856" s="32" t="str">
        <f t="shared" si="13"/>
        <v/>
      </c>
    </row>
    <row r="857" spans="1:5" x14ac:dyDescent="0.25">
      <c r="A857" s="30"/>
      <c r="B857" s="30"/>
      <c r="C857" s="31"/>
      <c r="D857" s="31"/>
      <c r="E857" s="32" t="str">
        <f t="shared" si="13"/>
        <v/>
      </c>
    </row>
    <row r="858" spans="1:5" x14ac:dyDescent="0.25">
      <c r="A858" s="30"/>
      <c r="B858" s="30"/>
      <c r="C858" s="31"/>
      <c r="D858" s="31"/>
      <c r="E858" s="32" t="str">
        <f t="shared" si="13"/>
        <v/>
      </c>
    </row>
    <row r="859" spans="1:5" x14ac:dyDescent="0.25">
      <c r="A859" s="30"/>
      <c r="B859" s="30"/>
      <c r="C859" s="31"/>
      <c r="D859" s="31"/>
      <c r="E859" s="32" t="str">
        <f t="shared" si="13"/>
        <v/>
      </c>
    </row>
    <row r="860" spans="1:5" x14ac:dyDescent="0.25">
      <c r="A860" s="30"/>
      <c r="B860" s="30"/>
      <c r="C860" s="31"/>
      <c r="D860" s="31"/>
      <c r="E860" s="32" t="str">
        <f t="shared" si="13"/>
        <v/>
      </c>
    </row>
    <row r="861" spans="1:5" x14ac:dyDescent="0.25">
      <c r="A861" s="30"/>
      <c r="B861" s="30"/>
      <c r="C861" s="31"/>
      <c r="D861" s="31"/>
      <c r="E861" s="32" t="str">
        <f t="shared" si="13"/>
        <v/>
      </c>
    </row>
    <row r="862" spans="1:5" x14ac:dyDescent="0.25">
      <c r="A862" s="30"/>
      <c r="B862" s="30"/>
      <c r="C862" s="31"/>
      <c r="D862" s="31"/>
      <c r="E862" s="32" t="str">
        <f t="shared" si="13"/>
        <v/>
      </c>
    </row>
    <row r="863" spans="1:5" x14ac:dyDescent="0.25">
      <c r="A863" s="30"/>
      <c r="B863" s="30"/>
      <c r="C863" s="31"/>
      <c r="D863" s="31"/>
      <c r="E863" s="32" t="str">
        <f t="shared" si="13"/>
        <v/>
      </c>
    </row>
    <row r="864" spans="1:5" x14ac:dyDescent="0.25">
      <c r="A864" s="30"/>
      <c r="B864" s="30"/>
      <c r="C864" s="31"/>
      <c r="D864" s="31"/>
      <c r="E864" s="32" t="str">
        <f t="shared" si="13"/>
        <v/>
      </c>
    </row>
    <row r="865" spans="1:5" x14ac:dyDescent="0.25">
      <c r="A865" s="30"/>
      <c r="B865" s="30"/>
      <c r="C865" s="31"/>
      <c r="D865" s="31"/>
      <c r="E865" s="32" t="str">
        <f t="shared" si="13"/>
        <v/>
      </c>
    </row>
    <row r="866" spans="1:5" x14ac:dyDescent="0.25">
      <c r="A866" s="30"/>
      <c r="B866" s="30"/>
      <c r="C866" s="31"/>
      <c r="D866" s="31"/>
      <c r="E866" s="32" t="str">
        <f t="shared" si="13"/>
        <v/>
      </c>
    </row>
    <row r="867" spans="1:5" x14ac:dyDescent="0.25">
      <c r="A867" s="30"/>
      <c r="B867" s="30"/>
      <c r="C867" s="31"/>
      <c r="D867" s="31"/>
      <c r="E867" s="32" t="str">
        <f t="shared" si="13"/>
        <v/>
      </c>
    </row>
    <row r="868" spans="1:5" x14ac:dyDescent="0.25">
      <c r="A868" s="30"/>
      <c r="B868" s="30"/>
      <c r="C868" s="31"/>
      <c r="D868" s="31"/>
      <c r="E868" s="32" t="str">
        <f t="shared" si="13"/>
        <v/>
      </c>
    </row>
    <row r="869" spans="1:5" x14ac:dyDescent="0.25">
      <c r="A869" s="30"/>
      <c r="B869" s="30"/>
      <c r="C869" s="31"/>
      <c r="D869" s="31"/>
      <c r="E869" s="32" t="str">
        <f t="shared" si="13"/>
        <v/>
      </c>
    </row>
    <row r="870" spans="1:5" x14ac:dyDescent="0.25">
      <c r="A870" s="30"/>
      <c r="B870" s="30"/>
      <c r="C870" s="31"/>
      <c r="D870" s="31"/>
      <c r="E870" s="32" t="str">
        <f t="shared" si="13"/>
        <v/>
      </c>
    </row>
    <row r="871" spans="1:5" x14ac:dyDescent="0.25">
      <c r="A871" s="30"/>
      <c r="B871" s="30"/>
      <c r="C871" s="31"/>
      <c r="D871" s="31"/>
      <c r="E871" s="32" t="str">
        <f t="shared" si="13"/>
        <v/>
      </c>
    </row>
    <row r="872" spans="1:5" x14ac:dyDescent="0.25">
      <c r="A872" s="30"/>
      <c r="B872" s="30"/>
      <c r="C872" s="31"/>
      <c r="D872" s="31"/>
      <c r="E872" s="32" t="str">
        <f t="shared" si="13"/>
        <v/>
      </c>
    </row>
    <row r="873" spans="1:5" x14ac:dyDescent="0.25">
      <c r="A873" s="30"/>
      <c r="B873" s="30"/>
      <c r="C873" s="31"/>
      <c r="D873" s="31"/>
      <c r="E873" s="32" t="str">
        <f t="shared" si="13"/>
        <v/>
      </c>
    </row>
    <row r="874" spans="1:5" x14ac:dyDescent="0.25">
      <c r="A874" s="30"/>
      <c r="B874" s="30"/>
      <c r="C874" s="31"/>
      <c r="D874" s="31"/>
      <c r="E874" s="32" t="str">
        <f t="shared" si="13"/>
        <v/>
      </c>
    </row>
    <row r="875" spans="1:5" x14ac:dyDescent="0.25">
      <c r="A875" s="30"/>
      <c r="B875" s="30"/>
      <c r="C875" s="31"/>
      <c r="D875" s="31"/>
      <c r="E875" s="32" t="str">
        <f t="shared" si="13"/>
        <v/>
      </c>
    </row>
    <row r="876" spans="1:5" x14ac:dyDescent="0.25">
      <c r="A876" s="30"/>
      <c r="B876" s="30"/>
      <c r="C876" s="31"/>
      <c r="D876" s="31"/>
      <c r="E876" s="32" t="str">
        <f t="shared" si="13"/>
        <v/>
      </c>
    </row>
    <row r="877" spans="1:5" x14ac:dyDescent="0.25">
      <c r="A877" s="30"/>
      <c r="B877" s="30"/>
      <c r="C877" s="31"/>
      <c r="D877" s="31"/>
      <c r="E877" s="32" t="str">
        <f t="shared" si="13"/>
        <v/>
      </c>
    </row>
    <row r="878" spans="1:5" x14ac:dyDescent="0.25">
      <c r="A878" s="30"/>
      <c r="B878" s="30"/>
      <c r="C878" s="31"/>
      <c r="D878" s="31"/>
      <c r="E878" s="32" t="str">
        <f t="shared" si="13"/>
        <v/>
      </c>
    </row>
    <row r="879" spans="1:5" x14ac:dyDescent="0.25">
      <c r="A879" s="30"/>
      <c r="B879" s="30"/>
      <c r="C879" s="31"/>
      <c r="D879" s="31"/>
      <c r="E879" s="32" t="str">
        <f t="shared" si="13"/>
        <v/>
      </c>
    </row>
    <row r="880" spans="1:5" x14ac:dyDescent="0.25">
      <c r="A880" s="30"/>
      <c r="B880" s="30"/>
      <c r="C880" s="31"/>
      <c r="D880" s="31"/>
      <c r="E880" s="32" t="str">
        <f t="shared" si="13"/>
        <v/>
      </c>
    </row>
    <row r="881" spans="1:5" x14ac:dyDescent="0.25">
      <c r="A881" s="30"/>
      <c r="B881" s="30"/>
      <c r="C881" s="31"/>
      <c r="D881" s="31"/>
      <c r="E881" s="32" t="str">
        <f t="shared" si="13"/>
        <v/>
      </c>
    </row>
    <row r="882" spans="1:5" x14ac:dyDescent="0.25">
      <c r="A882" s="30"/>
      <c r="B882" s="30"/>
      <c r="C882" s="31"/>
      <c r="D882" s="31"/>
      <c r="E882" s="32" t="str">
        <f t="shared" si="13"/>
        <v/>
      </c>
    </row>
    <row r="883" spans="1:5" x14ac:dyDescent="0.25">
      <c r="A883" s="30"/>
      <c r="B883" s="30"/>
      <c r="C883" s="31"/>
      <c r="D883" s="31"/>
      <c r="E883" s="32" t="str">
        <f t="shared" si="13"/>
        <v/>
      </c>
    </row>
    <row r="884" spans="1:5" x14ac:dyDescent="0.25">
      <c r="A884" s="30"/>
      <c r="B884" s="30"/>
      <c r="C884" s="31"/>
      <c r="D884" s="31"/>
      <c r="E884" s="32" t="str">
        <f t="shared" si="13"/>
        <v/>
      </c>
    </row>
    <row r="885" spans="1:5" x14ac:dyDescent="0.25">
      <c r="A885" s="30"/>
      <c r="B885" s="30"/>
      <c r="C885" s="31"/>
      <c r="D885" s="31"/>
      <c r="E885" s="32" t="str">
        <f t="shared" si="13"/>
        <v/>
      </c>
    </row>
    <row r="886" spans="1:5" x14ac:dyDescent="0.25">
      <c r="A886" s="30"/>
      <c r="B886" s="30"/>
      <c r="C886" s="31"/>
      <c r="D886" s="31"/>
      <c r="E886" s="32" t="str">
        <f t="shared" si="13"/>
        <v/>
      </c>
    </row>
    <row r="887" spans="1:5" x14ac:dyDescent="0.25">
      <c r="A887" s="30"/>
      <c r="B887" s="30"/>
      <c r="C887" s="31"/>
      <c r="D887" s="31"/>
      <c r="E887" s="32" t="str">
        <f t="shared" si="13"/>
        <v/>
      </c>
    </row>
    <row r="888" spans="1:5" x14ac:dyDescent="0.25">
      <c r="A888" s="30"/>
      <c r="B888" s="30"/>
      <c r="C888" s="31"/>
      <c r="D888" s="31"/>
      <c r="E888" s="32" t="str">
        <f t="shared" si="13"/>
        <v/>
      </c>
    </row>
    <row r="889" spans="1:5" x14ac:dyDescent="0.25">
      <c r="A889" s="30"/>
      <c r="B889" s="30"/>
      <c r="C889" s="31"/>
      <c r="D889" s="31"/>
      <c r="E889" s="32" t="str">
        <f t="shared" si="13"/>
        <v/>
      </c>
    </row>
    <row r="890" spans="1:5" x14ac:dyDescent="0.25">
      <c r="A890" s="30"/>
      <c r="B890" s="30"/>
      <c r="C890" s="31"/>
      <c r="D890" s="31"/>
      <c r="E890" s="32" t="str">
        <f t="shared" si="13"/>
        <v/>
      </c>
    </row>
    <row r="891" spans="1:5" x14ac:dyDescent="0.25">
      <c r="A891" s="30"/>
      <c r="B891" s="30"/>
      <c r="C891" s="31"/>
      <c r="D891" s="31"/>
      <c r="E891" s="32" t="str">
        <f t="shared" si="13"/>
        <v/>
      </c>
    </row>
    <row r="892" spans="1:5" x14ac:dyDescent="0.25">
      <c r="A892" s="30"/>
      <c r="B892" s="30"/>
      <c r="C892" s="31"/>
      <c r="D892" s="31"/>
      <c r="E892" s="32" t="str">
        <f t="shared" si="13"/>
        <v/>
      </c>
    </row>
    <row r="893" spans="1:5" x14ac:dyDescent="0.25">
      <c r="A893" s="30"/>
      <c r="B893" s="30"/>
      <c r="C893" s="31"/>
      <c r="D893" s="31"/>
      <c r="E893" s="32" t="str">
        <f t="shared" si="13"/>
        <v/>
      </c>
    </row>
    <row r="894" spans="1:5" x14ac:dyDescent="0.25">
      <c r="A894" s="30"/>
      <c r="B894" s="30"/>
      <c r="C894" s="31"/>
      <c r="D894" s="31"/>
      <c r="E894" s="32" t="str">
        <f t="shared" si="13"/>
        <v/>
      </c>
    </row>
    <row r="895" spans="1:5" x14ac:dyDescent="0.25">
      <c r="A895" s="30"/>
      <c r="B895" s="30"/>
      <c r="C895" s="31"/>
      <c r="D895" s="31"/>
      <c r="E895" s="32" t="str">
        <f t="shared" si="13"/>
        <v/>
      </c>
    </row>
    <row r="896" spans="1:5" x14ac:dyDescent="0.25">
      <c r="A896" s="30"/>
      <c r="B896" s="30"/>
      <c r="C896" s="31"/>
      <c r="D896" s="31"/>
      <c r="E896" s="32" t="str">
        <f t="shared" si="13"/>
        <v/>
      </c>
    </row>
    <row r="897" spans="1:5" x14ac:dyDescent="0.25">
      <c r="A897" s="30"/>
      <c r="B897" s="30"/>
      <c r="C897" s="31"/>
      <c r="D897" s="31"/>
      <c r="E897" s="32" t="str">
        <f t="shared" si="13"/>
        <v/>
      </c>
    </row>
    <row r="898" spans="1:5" x14ac:dyDescent="0.25">
      <c r="A898" s="30"/>
      <c r="B898" s="30"/>
      <c r="C898" s="31"/>
      <c r="D898" s="31"/>
      <c r="E898" s="32" t="str">
        <f t="shared" si="13"/>
        <v/>
      </c>
    </row>
    <row r="899" spans="1:5" x14ac:dyDescent="0.25">
      <c r="A899" s="30"/>
      <c r="B899" s="30"/>
      <c r="C899" s="31"/>
      <c r="D899" s="31"/>
      <c r="E899" s="32" t="str">
        <f t="shared" si="13"/>
        <v/>
      </c>
    </row>
    <row r="900" spans="1:5" x14ac:dyDescent="0.25">
      <c r="A900" s="30"/>
      <c r="B900" s="30"/>
      <c r="C900" s="31"/>
      <c r="D900" s="31"/>
      <c r="E900" s="32" t="str">
        <f t="shared" ref="E900:E963" si="14">IF(C900="","",(C900*(VLOOKUP(D900,Frequency,2,FALSE))))</f>
        <v/>
      </c>
    </row>
    <row r="901" spans="1:5" x14ac:dyDescent="0.25">
      <c r="A901" s="30"/>
      <c r="B901" s="30"/>
      <c r="C901" s="31"/>
      <c r="D901" s="31"/>
      <c r="E901" s="32" t="str">
        <f t="shared" si="14"/>
        <v/>
      </c>
    </row>
    <row r="902" spans="1:5" x14ac:dyDescent="0.25">
      <c r="A902" s="30"/>
      <c r="B902" s="30"/>
      <c r="C902" s="31"/>
      <c r="D902" s="31"/>
      <c r="E902" s="32" t="str">
        <f t="shared" si="14"/>
        <v/>
      </c>
    </row>
    <row r="903" spans="1:5" x14ac:dyDescent="0.25">
      <c r="A903" s="30"/>
      <c r="B903" s="30"/>
      <c r="C903" s="31"/>
      <c r="D903" s="31"/>
      <c r="E903" s="32" t="str">
        <f t="shared" si="14"/>
        <v/>
      </c>
    </row>
    <row r="904" spans="1:5" x14ac:dyDescent="0.25">
      <c r="A904" s="30"/>
      <c r="B904" s="30"/>
      <c r="C904" s="31"/>
      <c r="D904" s="31"/>
      <c r="E904" s="32" t="str">
        <f t="shared" si="14"/>
        <v/>
      </c>
    </row>
    <row r="905" spans="1:5" x14ac:dyDescent="0.25">
      <c r="A905" s="30"/>
      <c r="B905" s="30"/>
      <c r="C905" s="31"/>
      <c r="D905" s="31"/>
      <c r="E905" s="32" t="str">
        <f t="shared" si="14"/>
        <v/>
      </c>
    </row>
    <row r="906" spans="1:5" x14ac:dyDescent="0.25">
      <c r="A906" s="30"/>
      <c r="B906" s="30"/>
      <c r="C906" s="31"/>
      <c r="D906" s="31"/>
      <c r="E906" s="32" t="str">
        <f t="shared" si="14"/>
        <v/>
      </c>
    </row>
    <row r="907" spans="1:5" x14ac:dyDescent="0.25">
      <c r="A907" s="30"/>
      <c r="B907" s="30"/>
      <c r="C907" s="31"/>
      <c r="D907" s="31"/>
      <c r="E907" s="32" t="str">
        <f t="shared" si="14"/>
        <v/>
      </c>
    </row>
    <row r="908" spans="1:5" x14ac:dyDescent="0.25">
      <c r="A908" s="30"/>
      <c r="B908" s="30"/>
      <c r="C908" s="31"/>
      <c r="D908" s="31"/>
      <c r="E908" s="32" t="str">
        <f t="shared" si="14"/>
        <v/>
      </c>
    </row>
    <row r="909" spans="1:5" x14ac:dyDescent="0.25">
      <c r="A909" s="30"/>
      <c r="B909" s="30"/>
      <c r="C909" s="31"/>
      <c r="D909" s="31"/>
      <c r="E909" s="32" t="str">
        <f t="shared" si="14"/>
        <v/>
      </c>
    </row>
    <row r="910" spans="1:5" x14ac:dyDescent="0.25">
      <c r="A910" s="30"/>
      <c r="B910" s="30"/>
      <c r="C910" s="31"/>
      <c r="D910" s="31"/>
      <c r="E910" s="32" t="str">
        <f t="shared" si="14"/>
        <v/>
      </c>
    </row>
    <row r="911" spans="1:5" x14ac:dyDescent="0.25">
      <c r="A911" s="30"/>
      <c r="B911" s="30"/>
      <c r="C911" s="31"/>
      <c r="D911" s="31"/>
      <c r="E911" s="32" t="str">
        <f t="shared" si="14"/>
        <v/>
      </c>
    </row>
    <row r="912" spans="1:5" x14ac:dyDescent="0.25">
      <c r="A912" s="30"/>
      <c r="B912" s="30"/>
      <c r="C912" s="31"/>
      <c r="D912" s="31"/>
      <c r="E912" s="32" t="str">
        <f t="shared" si="14"/>
        <v/>
      </c>
    </row>
    <row r="913" spans="1:5" x14ac:dyDescent="0.25">
      <c r="A913" s="30"/>
      <c r="B913" s="30"/>
      <c r="C913" s="31"/>
      <c r="D913" s="31"/>
      <c r="E913" s="32" t="str">
        <f t="shared" si="14"/>
        <v/>
      </c>
    </row>
    <row r="914" spans="1:5" x14ac:dyDescent="0.25">
      <c r="A914" s="30"/>
      <c r="B914" s="30"/>
      <c r="C914" s="31"/>
      <c r="D914" s="31"/>
      <c r="E914" s="32" t="str">
        <f t="shared" si="14"/>
        <v/>
      </c>
    </row>
    <row r="915" spans="1:5" x14ac:dyDescent="0.25">
      <c r="A915" s="30"/>
      <c r="B915" s="30"/>
      <c r="C915" s="31"/>
      <c r="D915" s="31"/>
      <c r="E915" s="32" t="str">
        <f t="shared" si="14"/>
        <v/>
      </c>
    </row>
    <row r="916" spans="1:5" x14ac:dyDescent="0.25">
      <c r="A916" s="30"/>
      <c r="B916" s="30"/>
      <c r="C916" s="31"/>
      <c r="D916" s="31"/>
      <c r="E916" s="32" t="str">
        <f t="shared" si="14"/>
        <v/>
      </c>
    </row>
    <row r="917" spans="1:5" x14ac:dyDescent="0.25">
      <c r="A917" s="30"/>
      <c r="B917" s="30"/>
      <c r="C917" s="31"/>
      <c r="D917" s="31"/>
      <c r="E917" s="32" t="str">
        <f t="shared" si="14"/>
        <v/>
      </c>
    </row>
    <row r="918" spans="1:5" x14ac:dyDescent="0.25">
      <c r="A918" s="30"/>
      <c r="B918" s="30"/>
      <c r="C918" s="31"/>
      <c r="D918" s="31"/>
      <c r="E918" s="32" t="str">
        <f t="shared" si="14"/>
        <v/>
      </c>
    </row>
    <row r="919" spans="1:5" x14ac:dyDescent="0.25">
      <c r="A919" s="30"/>
      <c r="B919" s="30"/>
      <c r="C919" s="31"/>
      <c r="D919" s="31"/>
      <c r="E919" s="32" t="str">
        <f t="shared" si="14"/>
        <v/>
      </c>
    </row>
    <row r="920" spans="1:5" x14ac:dyDescent="0.25">
      <c r="A920" s="30"/>
      <c r="B920" s="30"/>
      <c r="C920" s="31"/>
      <c r="D920" s="31"/>
      <c r="E920" s="32" t="str">
        <f t="shared" si="14"/>
        <v/>
      </c>
    </row>
    <row r="921" spans="1:5" x14ac:dyDescent="0.25">
      <c r="A921" s="30"/>
      <c r="B921" s="30"/>
      <c r="C921" s="31"/>
      <c r="D921" s="31"/>
      <c r="E921" s="32" t="str">
        <f t="shared" si="14"/>
        <v/>
      </c>
    </row>
    <row r="922" spans="1:5" x14ac:dyDescent="0.25">
      <c r="A922" s="30"/>
      <c r="B922" s="30"/>
      <c r="C922" s="31"/>
      <c r="D922" s="31"/>
      <c r="E922" s="32" t="str">
        <f t="shared" si="14"/>
        <v/>
      </c>
    </row>
    <row r="923" spans="1:5" x14ac:dyDescent="0.25">
      <c r="A923" s="30"/>
      <c r="B923" s="30"/>
      <c r="C923" s="31"/>
      <c r="D923" s="31"/>
      <c r="E923" s="32" t="str">
        <f t="shared" si="14"/>
        <v/>
      </c>
    </row>
    <row r="924" spans="1:5" x14ac:dyDescent="0.25">
      <c r="A924" s="30"/>
      <c r="B924" s="30"/>
      <c r="C924" s="31"/>
      <c r="D924" s="31"/>
      <c r="E924" s="32" t="str">
        <f t="shared" si="14"/>
        <v/>
      </c>
    </row>
    <row r="925" spans="1:5" x14ac:dyDescent="0.25">
      <c r="A925" s="30"/>
      <c r="B925" s="30"/>
      <c r="C925" s="31"/>
      <c r="D925" s="31"/>
      <c r="E925" s="32" t="str">
        <f t="shared" si="14"/>
        <v/>
      </c>
    </row>
    <row r="926" spans="1:5" x14ac:dyDescent="0.25">
      <c r="A926" s="30"/>
      <c r="B926" s="30"/>
      <c r="C926" s="31"/>
      <c r="D926" s="31"/>
      <c r="E926" s="32" t="str">
        <f t="shared" si="14"/>
        <v/>
      </c>
    </row>
    <row r="927" spans="1:5" x14ac:dyDescent="0.25">
      <c r="A927" s="30"/>
      <c r="B927" s="30"/>
      <c r="C927" s="31"/>
      <c r="D927" s="31"/>
      <c r="E927" s="32" t="str">
        <f t="shared" si="14"/>
        <v/>
      </c>
    </row>
    <row r="928" spans="1:5" x14ac:dyDescent="0.25">
      <c r="A928" s="30"/>
      <c r="B928" s="30"/>
      <c r="C928" s="31"/>
      <c r="D928" s="31"/>
      <c r="E928" s="32" t="str">
        <f t="shared" si="14"/>
        <v/>
      </c>
    </row>
    <row r="929" spans="1:5" x14ac:dyDescent="0.25">
      <c r="A929" s="30"/>
      <c r="B929" s="30"/>
      <c r="C929" s="31"/>
      <c r="D929" s="31"/>
      <c r="E929" s="32" t="str">
        <f t="shared" si="14"/>
        <v/>
      </c>
    </row>
    <row r="930" spans="1:5" x14ac:dyDescent="0.25">
      <c r="A930" s="30"/>
      <c r="B930" s="30"/>
      <c r="C930" s="31"/>
      <c r="D930" s="31"/>
      <c r="E930" s="32" t="str">
        <f t="shared" si="14"/>
        <v/>
      </c>
    </row>
    <row r="931" spans="1:5" x14ac:dyDescent="0.25">
      <c r="A931" s="30"/>
      <c r="B931" s="30"/>
      <c r="C931" s="31"/>
      <c r="D931" s="31"/>
      <c r="E931" s="32" t="str">
        <f t="shared" si="14"/>
        <v/>
      </c>
    </row>
    <row r="932" spans="1:5" x14ac:dyDescent="0.25">
      <c r="A932" s="30"/>
      <c r="B932" s="30"/>
      <c r="C932" s="31"/>
      <c r="D932" s="31"/>
      <c r="E932" s="32" t="str">
        <f t="shared" si="14"/>
        <v/>
      </c>
    </row>
    <row r="933" spans="1:5" x14ac:dyDescent="0.25">
      <c r="A933" s="30"/>
      <c r="B933" s="30"/>
      <c r="C933" s="31"/>
      <c r="D933" s="31"/>
      <c r="E933" s="32" t="str">
        <f t="shared" si="14"/>
        <v/>
      </c>
    </row>
    <row r="934" spans="1:5" x14ac:dyDescent="0.25">
      <c r="A934" s="30"/>
      <c r="B934" s="30"/>
      <c r="C934" s="31"/>
      <c r="D934" s="31"/>
      <c r="E934" s="32" t="str">
        <f t="shared" si="14"/>
        <v/>
      </c>
    </row>
    <row r="935" spans="1:5" x14ac:dyDescent="0.25">
      <c r="A935" s="30"/>
      <c r="B935" s="30"/>
      <c r="C935" s="31"/>
      <c r="D935" s="31"/>
      <c r="E935" s="32" t="str">
        <f t="shared" si="14"/>
        <v/>
      </c>
    </row>
    <row r="936" spans="1:5" x14ac:dyDescent="0.25">
      <c r="A936" s="30"/>
      <c r="B936" s="30"/>
      <c r="C936" s="31"/>
      <c r="D936" s="31"/>
      <c r="E936" s="32" t="str">
        <f t="shared" si="14"/>
        <v/>
      </c>
    </row>
    <row r="937" spans="1:5" x14ac:dyDescent="0.25">
      <c r="A937" s="30"/>
      <c r="B937" s="30"/>
      <c r="C937" s="31"/>
      <c r="D937" s="31"/>
      <c r="E937" s="32" t="str">
        <f t="shared" si="14"/>
        <v/>
      </c>
    </row>
    <row r="938" spans="1:5" x14ac:dyDescent="0.25">
      <c r="A938" s="30"/>
      <c r="B938" s="30"/>
      <c r="C938" s="31"/>
      <c r="D938" s="31"/>
      <c r="E938" s="32" t="str">
        <f t="shared" si="14"/>
        <v/>
      </c>
    </row>
    <row r="939" spans="1:5" x14ac:dyDescent="0.25">
      <c r="A939" s="30"/>
      <c r="B939" s="30"/>
      <c r="C939" s="31"/>
      <c r="D939" s="31"/>
      <c r="E939" s="32" t="str">
        <f t="shared" si="14"/>
        <v/>
      </c>
    </row>
    <row r="940" spans="1:5" x14ac:dyDescent="0.25">
      <c r="A940" s="30"/>
      <c r="B940" s="30"/>
      <c r="C940" s="31"/>
      <c r="D940" s="31"/>
      <c r="E940" s="32" t="str">
        <f t="shared" si="14"/>
        <v/>
      </c>
    </row>
    <row r="941" spans="1:5" x14ac:dyDescent="0.25">
      <c r="A941" s="30"/>
      <c r="B941" s="30"/>
      <c r="C941" s="31"/>
      <c r="D941" s="31"/>
      <c r="E941" s="32" t="str">
        <f t="shared" si="14"/>
        <v/>
      </c>
    </row>
    <row r="942" spans="1:5" x14ac:dyDescent="0.25">
      <c r="A942" s="30"/>
      <c r="B942" s="30"/>
      <c r="C942" s="31"/>
      <c r="D942" s="31"/>
      <c r="E942" s="32" t="str">
        <f t="shared" si="14"/>
        <v/>
      </c>
    </row>
    <row r="943" spans="1:5" x14ac:dyDescent="0.25">
      <c r="A943" s="30"/>
      <c r="B943" s="30"/>
      <c r="C943" s="31"/>
      <c r="D943" s="31"/>
      <c r="E943" s="32" t="str">
        <f t="shared" si="14"/>
        <v/>
      </c>
    </row>
    <row r="944" spans="1:5" x14ac:dyDescent="0.25">
      <c r="A944" s="30"/>
      <c r="B944" s="30"/>
      <c r="C944" s="31"/>
      <c r="D944" s="31"/>
      <c r="E944" s="32" t="str">
        <f t="shared" si="14"/>
        <v/>
      </c>
    </row>
    <row r="945" spans="1:5" x14ac:dyDescent="0.25">
      <c r="A945" s="30"/>
      <c r="B945" s="30"/>
      <c r="C945" s="31"/>
      <c r="D945" s="31"/>
      <c r="E945" s="32" t="str">
        <f t="shared" si="14"/>
        <v/>
      </c>
    </row>
    <row r="946" spans="1:5" x14ac:dyDescent="0.25">
      <c r="A946" s="30"/>
      <c r="B946" s="30"/>
      <c r="C946" s="31"/>
      <c r="D946" s="31"/>
      <c r="E946" s="32" t="str">
        <f t="shared" si="14"/>
        <v/>
      </c>
    </row>
    <row r="947" spans="1:5" x14ac:dyDescent="0.25">
      <c r="A947" s="30"/>
      <c r="B947" s="30"/>
      <c r="C947" s="31"/>
      <c r="D947" s="31"/>
      <c r="E947" s="32" t="str">
        <f t="shared" si="14"/>
        <v/>
      </c>
    </row>
    <row r="948" spans="1:5" x14ac:dyDescent="0.25">
      <c r="A948" s="30"/>
      <c r="B948" s="30"/>
      <c r="C948" s="31"/>
      <c r="D948" s="31"/>
      <c r="E948" s="32" t="str">
        <f t="shared" si="14"/>
        <v/>
      </c>
    </row>
    <row r="949" spans="1:5" x14ac:dyDescent="0.25">
      <c r="A949" s="30"/>
      <c r="B949" s="30"/>
      <c r="C949" s="31"/>
      <c r="D949" s="31"/>
      <c r="E949" s="32" t="str">
        <f t="shared" si="14"/>
        <v/>
      </c>
    </row>
    <row r="950" spans="1:5" x14ac:dyDescent="0.25">
      <c r="A950" s="30"/>
      <c r="B950" s="30"/>
      <c r="C950" s="31"/>
      <c r="D950" s="31"/>
      <c r="E950" s="32" t="str">
        <f t="shared" si="14"/>
        <v/>
      </c>
    </row>
    <row r="951" spans="1:5" x14ac:dyDescent="0.25">
      <c r="A951" s="30"/>
      <c r="B951" s="30"/>
      <c r="C951" s="31"/>
      <c r="D951" s="31"/>
      <c r="E951" s="32" t="str">
        <f t="shared" si="14"/>
        <v/>
      </c>
    </row>
    <row r="952" spans="1:5" x14ac:dyDescent="0.25">
      <c r="A952" s="30"/>
      <c r="B952" s="30"/>
      <c r="C952" s="31"/>
      <c r="D952" s="31"/>
      <c r="E952" s="32" t="str">
        <f t="shared" si="14"/>
        <v/>
      </c>
    </row>
    <row r="953" spans="1:5" x14ac:dyDescent="0.25">
      <c r="A953" s="30"/>
      <c r="B953" s="30"/>
      <c r="C953" s="31"/>
      <c r="D953" s="31"/>
      <c r="E953" s="32" t="str">
        <f t="shared" si="14"/>
        <v/>
      </c>
    </row>
    <row r="954" spans="1:5" x14ac:dyDescent="0.25">
      <c r="A954" s="30"/>
      <c r="B954" s="30"/>
      <c r="C954" s="31"/>
      <c r="D954" s="31"/>
      <c r="E954" s="32" t="str">
        <f t="shared" si="14"/>
        <v/>
      </c>
    </row>
    <row r="955" spans="1:5" x14ac:dyDescent="0.25">
      <c r="A955" s="30"/>
      <c r="B955" s="30"/>
      <c r="C955" s="31"/>
      <c r="D955" s="31"/>
      <c r="E955" s="32" t="str">
        <f t="shared" si="14"/>
        <v/>
      </c>
    </row>
    <row r="956" spans="1:5" x14ac:dyDescent="0.25">
      <c r="A956" s="30"/>
      <c r="B956" s="30"/>
      <c r="C956" s="31"/>
      <c r="D956" s="31"/>
      <c r="E956" s="32" t="str">
        <f t="shared" si="14"/>
        <v/>
      </c>
    </row>
    <row r="957" spans="1:5" x14ac:dyDescent="0.25">
      <c r="A957" s="30"/>
      <c r="B957" s="30"/>
      <c r="C957" s="31"/>
      <c r="D957" s="31"/>
      <c r="E957" s="32" t="str">
        <f t="shared" si="14"/>
        <v/>
      </c>
    </row>
    <row r="958" spans="1:5" x14ac:dyDescent="0.25">
      <c r="A958" s="30"/>
      <c r="B958" s="30"/>
      <c r="C958" s="31"/>
      <c r="D958" s="31"/>
      <c r="E958" s="32" t="str">
        <f t="shared" si="14"/>
        <v/>
      </c>
    </row>
    <row r="959" spans="1:5" x14ac:dyDescent="0.25">
      <c r="A959" s="30"/>
      <c r="B959" s="30"/>
      <c r="C959" s="31"/>
      <c r="D959" s="31"/>
      <c r="E959" s="32" t="str">
        <f t="shared" si="14"/>
        <v/>
      </c>
    </row>
    <row r="960" spans="1:5" x14ac:dyDescent="0.25">
      <c r="A960" s="30"/>
      <c r="B960" s="30"/>
      <c r="C960" s="31"/>
      <c r="D960" s="31"/>
      <c r="E960" s="32" t="str">
        <f t="shared" si="14"/>
        <v/>
      </c>
    </row>
    <row r="961" spans="1:5" x14ac:dyDescent="0.25">
      <c r="A961" s="30"/>
      <c r="B961" s="30"/>
      <c r="C961" s="31"/>
      <c r="D961" s="31"/>
      <c r="E961" s="32" t="str">
        <f t="shared" si="14"/>
        <v/>
      </c>
    </row>
    <row r="962" spans="1:5" x14ac:dyDescent="0.25">
      <c r="A962" s="30"/>
      <c r="B962" s="30"/>
      <c r="C962" s="31"/>
      <c r="D962" s="31"/>
      <c r="E962" s="32" t="str">
        <f t="shared" si="14"/>
        <v/>
      </c>
    </row>
    <row r="963" spans="1:5" x14ac:dyDescent="0.25">
      <c r="A963" s="30"/>
      <c r="B963" s="30"/>
      <c r="C963" s="31"/>
      <c r="D963" s="31"/>
      <c r="E963" s="32" t="str">
        <f t="shared" si="14"/>
        <v/>
      </c>
    </row>
    <row r="964" spans="1:5" x14ac:dyDescent="0.25">
      <c r="A964" s="30"/>
      <c r="B964" s="30"/>
      <c r="C964" s="31"/>
      <c r="D964" s="31"/>
      <c r="E964" s="32" t="str">
        <f t="shared" ref="E964:E1000" si="15">IF(C964="","",(C964*(VLOOKUP(D964,Frequency,2,FALSE))))</f>
        <v/>
      </c>
    </row>
    <row r="965" spans="1:5" x14ac:dyDescent="0.25">
      <c r="A965" s="30"/>
      <c r="B965" s="30"/>
      <c r="C965" s="31"/>
      <c r="D965" s="31"/>
      <c r="E965" s="32" t="str">
        <f t="shared" si="15"/>
        <v/>
      </c>
    </row>
    <row r="966" spans="1:5" x14ac:dyDescent="0.25">
      <c r="A966" s="30"/>
      <c r="B966" s="30"/>
      <c r="C966" s="31"/>
      <c r="D966" s="31"/>
      <c r="E966" s="32" t="str">
        <f t="shared" si="15"/>
        <v/>
      </c>
    </row>
    <row r="967" spans="1:5" x14ac:dyDescent="0.25">
      <c r="A967" s="30"/>
      <c r="B967" s="30"/>
      <c r="C967" s="31"/>
      <c r="D967" s="31"/>
      <c r="E967" s="32" t="str">
        <f t="shared" si="15"/>
        <v/>
      </c>
    </row>
    <row r="968" spans="1:5" x14ac:dyDescent="0.25">
      <c r="A968" s="30"/>
      <c r="B968" s="30"/>
      <c r="C968" s="31"/>
      <c r="D968" s="31"/>
      <c r="E968" s="32" t="str">
        <f t="shared" si="15"/>
        <v/>
      </c>
    </row>
    <row r="969" spans="1:5" x14ac:dyDescent="0.25">
      <c r="A969" s="30"/>
      <c r="B969" s="30"/>
      <c r="C969" s="31"/>
      <c r="D969" s="31"/>
      <c r="E969" s="32" t="str">
        <f t="shared" si="15"/>
        <v/>
      </c>
    </row>
    <row r="970" spans="1:5" x14ac:dyDescent="0.25">
      <c r="A970" s="30"/>
      <c r="B970" s="30"/>
      <c r="C970" s="31"/>
      <c r="D970" s="31"/>
      <c r="E970" s="32" t="str">
        <f t="shared" si="15"/>
        <v/>
      </c>
    </row>
    <row r="971" spans="1:5" x14ac:dyDescent="0.25">
      <c r="A971" s="30"/>
      <c r="B971" s="30"/>
      <c r="C971" s="31"/>
      <c r="D971" s="31"/>
      <c r="E971" s="32" t="str">
        <f t="shared" si="15"/>
        <v/>
      </c>
    </row>
    <row r="972" spans="1:5" x14ac:dyDescent="0.25">
      <c r="A972" s="30"/>
      <c r="B972" s="30"/>
      <c r="C972" s="31"/>
      <c r="D972" s="31"/>
      <c r="E972" s="32" t="str">
        <f t="shared" si="15"/>
        <v/>
      </c>
    </row>
    <row r="973" spans="1:5" x14ac:dyDescent="0.25">
      <c r="A973" s="30"/>
      <c r="B973" s="30"/>
      <c r="C973" s="31"/>
      <c r="D973" s="31"/>
      <c r="E973" s="32" t="str">
        <f t="shared" si="15"/>
        <v/>
      </c>
    </row>
    <row r="974" spans="1:5" x14ac:dyDescent="0.25">
      <c r="A974" s="30"/>
      <c r="B974" s="30"/>
      <c r="C974" s="31"/>
      <c r="D974" s="31"/>
      <c r="E974" s="32" t="str">
        <f t="shared" si="15"/>
        <v/>
      </c>
    </row>
    <row r="975" spans="1:5" x14ac:dyDescent="0.25">
      <c r="A975" s="30"/>
      <c r="B975" s="30"/>
      <c r="C975" s="31"/>
      <c r="D975" s="31"/>
      <c r="E975" s="32" t="str">
        <f t="shared" si="15"/>
        <v/>
      </c>
    </row>
    <row r="976" spans="1:5" x14ac:dyDescent="0.25">
      <c r="A976" s="30"/>
      <c r="B976" s="30"/>
      <c r="C976" s="31"/>
      <c r="D976" s="31"/>
      <c r="E976" s="32" t="str">
        <f t="shared" si="15"/>
        <v/>
      </c>
    </row>
    <row r="977" spans="1:5" x14ac:dyDescent="0.25">
      <c r="A977" s="30"/>
      <c r="B977" s="30"/>
      <c r="C977" s="31"/>
      <c r="D977" s="31"/>
      <c r="E977" s="32" t="str">
        <f t="shared" si="15"/>
        <v/>
      </c>
    </row>
    <row r="978" spans="1:5" x14ac:dyDescent="0.25">
      <c r="A978" s="30"/>
      <c r="B978" s="30"/>
      <c r="C978" s="31"/>
      <c r="D978" s="31"/>
      <c r="E978" s="32" t="str">
        <f t="shared" si="15"/>
        <v/>
      </c>
    </row>
    <row r="979" spans="1:5" x14ac:dyDescent="0.25">
      <c r="A979" s="30"/>
      <c r="B979" s="30"/>
      <c r="C979" s="31"/>
      <c r="D979" s="31"/>
      <c r="E979" s="32" t="str">
        <f t="shared" si="15"/>
        <v/>
      </c>
    </row>
    <row r="980" spans="1:5" x14ac:dyDescent="0.25">
      <c r="A980" s="30"/>
      <c r="B980" s="30"/>
      <c r="C980" s="31"/>
      <c r="D980" s="31"/>
      <c r="E980" s="32" t="str">
        <f t="shared" si="15"/>
        <v/>
      </c>
    </row>
    <row r="981" spans="1:5" x14ac:dyDescent="0.25">
      <c r="A981" s="30"/>
      <c r="B981" s="30"/>
      <c r="C981" s="31"/>
      <c r="D981" s="31"/>
      <c r="E981" s="32" t="str">
        <f t="shared" si="15"/>
        <v/>
      </c>
    </row>
    <row r="982" spans="1:5" x14ac:dyDescent="0.25">
      <c r="A982" s="30"/>
      <c r="B982" s="30"/>
      <c r="C982" s="31"/>
      <c r="D982" s="31"/>
      <c r="E982" s="32" t="str">
        <f t="shared" si="15"/>
        <v/>
      </c>
    </row>
    <row r="983" spans="1:5" x14ac:dyDescent="0.25">
      <c r="A983" s="30"/>
      <c r="B983" s="30"/>
      <c r="C983" s="31"/>
      <c r="D983" s="31"/>
      <c r="E983" s="32" t="str">
        <f t="shared" si="15"/>
        <v/>
      </c>
    </row>
    <row r="984" spans="1:5" x14ac:dyDescent="0.25">
      <c r="A984" s="30"/>
      <c r="B984" s="30"/>
      <c r="C984" s="31"/>
      <c r="D984" s="31"/>
      <c r="E984" s="32" t="str">
        <f t="shared" si="15"/>
        <v/>
      </c>
    </row>
    <row r="985" spans="1:5" x14ac:dyDescent="0.25">
      <c r="A985" s="30"/>
      <c r="B985" s="30"/>
      <c r="C985" s="31"/>
      <c r="D985" s="31"/>
      <c r="E985" s="32" t="str">
        <f t="shared" si="15"/>
        <v/>
      </c>
    </row>
    <row r="986" spans="1:5" x14ac:dyDescent="0.25">
      <c r="A986" s="30"/>
      <c r="B986" s="30"/>
      <c r="C986" s="31"/>
      <c r="D986" s="31"/>
      <c r="E986" s="32" t="str">
        <f t="shared" si="15"/>
        <v/>
      </c>
    </row>
    <row r="987" spans="1:5" x14ac:dyDescent="0.25">
      <c r="A987" s="30"/>
      <c r="B987" s="30"/>
      <c r="C987" s="31"/>
      <c r="D987" s="31"/>
      <c r="E987" s="32" t="str">
        <f t="shared" si="15"/>
        <v/>
      </c>
    </row>
    <row r="988" spans="1:5" x14ac:dyDescent="0.25">
      <c r="A988" s="30"/>
      <c r="B988" s="30"/>
      <c r="C988" s="31"/>
      <c r="D988" s="31"/>
      <c r="E988" s="32" t="str">
        <f t="shared" si="15"/>
        <v/>
      </c>
    </row>
    <row r="989" spans="1:5" x14ac:dyDescent="0.25">
      <c r="A989" s="30"/>
      <c r="B989" s="30"/>
      <c r="C989" s="31"/>
      <c r="D989" s="31"/>
      <c r="E989" s="32" t="str">
        <f t="shared" si="15"/>
        <v/>
      </c>
    </row>
    <row r="990" spans="1:5" x14ac:dyDescent="0.25">
      <c r="A990" s="30"/>
      <c r="B990" s="30"/>
      <c r="C990" s="31"/>
      <c r="D990" s="31"/>
      <c r="E990" s="32" t="str">
        <f t="shared" si="15"/>
        <v/>
      </c>
    </row>
    <row r="991" spans="1:5" x14ac:dyDescent="0.25">
      <c r="A991" s="30"/>
      <c r="B991" s="30"/>
      <c r="C991" s="31"/>
      <c r="D991" s="31"/>
      <c r="E991" s="32" t="str">
        <f t="shared" si="15"/>
        <v/>
      </c>
    </row>
    <row r="992" spans="1:5" x14ac:dyDescent="0.25">
      <c r="A992" s="30"/>
      <c r="B992" s="30"/>
      <c r="C992" s="31"/>
      <c r="D992" s="31"/>
      <c r="E992" s="32" t="str">
        <f t="shared" si="15"/>
        <v/>
      </c>
    </row>
    <row r="993" spans="1:5" x14ac:dyDescent="0.25">
      <c r="A993" s="30"/>
      <c r="B993" s="30"/>
      <c r="C993" s="31"/>
      <c r="D993" s="31"/>
      <c r="E993" s="32" t="str">
        <f t="shared" si="15"/>
        <v/>
      </c>
    </row>
    <row r="994" spans="1:5" x14ac:dyDescent="0.25">
      <c r="A994" s="30"/>
      <c r="B994" s="30"/>
      <c r="C994" s="31"/>
      <c r="D994" s="31"/>
      <c r="E994" s="32" t="str">
        <f t="shared" si="15"/>
        <v/>
      </c>
    </row>
    <row r="995" spans="1:5" x14ac:dyDescent="0.25">
      <c r="A995" s="30"/>
      <c r="B995" s="30"/>
      <c r="C995" s="31"/>
      <c r="D995" s="31"/>
      <c r="E995" s="32" t="str">
        <f t="shared" si="15"/>
        <v/>
      </c>
    </row>
    <row r="996" spans="1:5" x14ac:dyDescent="0.25">
      <c r="A996" s="30"/>
      <c r="B996" s="30"/>
      <c r="C996" s="31"/>
      <c r="D996" s="31"/>
      <c r="E996" s="32" t="str">
        <f t="shared" si="15"/>
        <v/>
      </c>
    </row>
    <row r="997" spans="1:5" x14ac:dyDescent="0.25">
      <c r="A997" s="30"/>
      <c r="B997" s="30"/>
      <c r="C997" s="31"/>
      <c r="D997" s="31"/>
      <c r="E997" s="32" t="str">
        <f t="shared" si="15"/>
        <v/>
      </c>
    </row>
    <row r="998" spans="1:5" x14ac:dyDescent="0.25">
      <c r="A998" s="30"/>
      <c r="B998" s="30"/>
      <c r="C998" s="31"/>
      <c r="D998" s="31"/>
      <c r="E998" s="32" t="str">
        <f t="shared" si="15"/>
        <v/>
      </c>
    </row>
    <row r="999" spans="1:5" x14ac:dyDescent="0.25">
      <c r="A999" s="30"/>
      <c r="B999" s="30"/>
      <c r="C999" s="31"/>
      <c r="D999" s="31"/>
      <c r="E999" s="32" t="str">
        <f t="shared" si="15"/>
        <v/>
      </c>
    </row>
    <row r="1000" spans="1:5" s="35" customFormat="1" ht="13.8" thickBot="1" x14ac:dyDescent="0.3">
      <c r="A1000" s="33"/>
      <c r="B1000" s="33"/>
      <c r="C1000" s="33"/>
      <c r="D1000" s="33"/>
      <c r="E1000" s="34" t="str">
        <f t="shared" si="15"/>
        <v/>
      </c>
    </row>
    <row r="1001" spans="1:5" ht="13.8" thickTop="1" x14ac:dyDescent="0.25"/>
  </sheetData>
  <sheetProtection selectLockedCells="1"/>
  <dataValidations count="2">
    <dataValidation type="list" allowBlank="1" showInputMessage="1" showErrorMessage="1" sqref="A4:A1000" xr:uid="{00000000-0002-0000-0300-000000000000}">
      <formula1>Categories</formula1>
    </dataValidation>
    <dataValidation type="list" allowBlank="1" showInputMessage="1" showErrorMessage="1" sqref="D4:D1048576" xr:uid="{00000000-0002-0000-0300-000001000000}">
      <formula1>Freq</formula1>
    </dataValidation>
  </dataValidations>
  <pageMargins left="0.7" right="0.7" top="0.75" bottom="0.75" header="0.3" footer="0.3"/>
  <ignoredErrors>
    <ignoredError sqref="E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J27"/>
  <sheetViews>
    <sheetView workbookViewId="0">
      <selection activeCell="D34" sqref="D34"/>
    </sheetView>
  </sheetViews>
  <sheetFormatPr defaultColWidth="9" defaultRowHeight="13.8" x14ac:dyDescent="0.25"/>
  <cols>
    <col min="1" max="1" width="49" style="13" customWidth="1"/>
    <col min="2" max="6" width="14.3984375" style="13" customWidth="1"/>
    <col min="7" max="7" width="4" style="13" customWidth="1"/>
    <col min="8" max="10" width="13.59765625" style="13" customWidth="1"/>
    <col min="11" max="16384" width="9" style="13"/>
  </cols>
  <sheetData>
    <row r="1" spans="1:10" s="22" customFormat="1" x14ac:dyDescent="0.25">
      <c r="A1" s="22" t="s">
        <v>98</v>
      </c>
    </row>
    <row r="2" spans="1:10" ht="5.25" customHeight="1" x14ac:dyDescent="0.25"/>
    <row r="3" spans="1:10" ht="20.25" customHeight="1" x14ac:dyDescent="0.25">
      <c r="A3" s="123" t="s">
        <v>99</v>
      </c>
      <c r="B3" s="123"/>
      <c r="C3" s="123"/>
      <c r="D3" s="123"/>
      <c r="E3" s="123"/>
      <c r="F3" s="123"/>
    </row>
    <row r="4" spans="1:10" ht="12" customHeight="1" x14ac:dyDescent="0.25"/>
    <row r="5" spans="1:10" ht="31.5" customHeight="1" x14ac:dyDescent="0.25">
      <c r="A5" s="14"/>
      <c r="B5" s="15" t="s">
        <v>100</v>
      </c>
      <c r="C5" s="15" t="s">
        <v>101</v>
      </c>
      <c r="D5" s="15" t="s">
        <v>102</v>
      </c>
      <c r="E5" s="15" t="s">
        <v>103</v>
      </c>
      <c r="F5" s="15" t="s">
        <v>104</v>
      </c>
      <c r="H5" s="90" t="s">
        <v>105</v>
      </c>
      <c r="I5" s="15" t="s">
        <v>106</v>
      </c>
      <c r="J5" s="15" t="s">
        <v>107</v>
      </c>
    </row>
    <row r="6" spans="1:10" x14ac:dyDescent="0.25">
      <c r="A6" s="16" t="s">
        <v>9</v>
      </c>
      <c r="B6" s="18">
        <f>SUMIFS('Staff costs'!$M$4:$M$1000,'Staff costs'!E$4:E$1000,"Clinical",'Staff costs'!A$4:A$1000,A6)</f>
        <v>0</v>
      </c>
      <c r="C6" s="18">
        <f>SUMIFS('Staff costs'!$M$4:$M$1000,'Staff costs'!E$4:E$1000,"Non-Clinical",'Staff costs'!A$4:A$1000,A6)</f>
        <v>0</v>
      </c>
      <c r="D6" s="18">
        <f>SUMIFS('Non-staff costs'!E$4:E$1000,'Non-staff costs'!A$4:A$1000,A6)</f>
        <v>0</v>
      </c>
      <c r="E6" s="18">
        <f>SUM(B6:C6)</f>
        <v>0</v>
      </c>
      <c r="F6" s="18">
        <f>SUM(B6:D6)</f>
        <v>0</v>
      </c>
      <c r="G6" s="17"/>
      <c r="H6" s="89">
        <f>SUMIFS('Staff costs'!$R$4:$R$1000,'Staff costs'!E$4:E$1000,"Clinical",'Staff costs'!A$4:A$1000,A6)</f>
        <v>0</v>
      </c>
      <c r="I6" s="89">
        <f>SUMIFS('Staff costs'!$R$4:$R$1000,'Staff costs'!E$4:E$1000,"non-Clinical",'Staff costs'!A$4:A$1000,A6)</f>
        <v>0</v>
      </c>
      <c r="J6" s="89">
        <f>SUM(H6:I6)</f>
        <v>0</v>
      </c>
    </row>
    <row r="7" spans="1:10" x14ac:dyDescent="0.25">
      <c r="A7" s="16" t="s">
        <v>11</v>
      </c>
      <c r="B7" s="18">
        <f>SUMIFS('Staff costs'!$M$4:$M$1000,'Staff costs'!E$4:E$1000,"Clinical",'Staff costs'!A$4:A$1000,A7)</f>
        <v>0</v>
      </c>
      <c r="C7" s="18">
        <f>SUMIFS('Staff costs'!$M$4:$M$1000,'Staff costs'!E$4:E$1000,"Non-Clinical",'Staff costs'!A$4:A$1000,A7)</f>
        <v>0</v>
      </c>
      <c r="D7" s="18">
        <f>SUMIFS('Non-staff costs'!E$4:E$1000,'Non-staff costs'!A$4:A$1000,A7)</f>
        <v>0</v>
      </c>
      <c r="E7" s="18">
        <f t="shared" ref="E7:E20" si="0">SUM(B7:C7)</f>
        <v>0</v>
      </c>
      <c r="F7" s="18">
        <f t="shared" ref="F7:F20" si="1">SUM(B7:D7)</f>
        <v>0</v>
      </c>
      <c r="G7" s="17"/>
      <c r="H7" s="89">
        <f>SUMIFS('Staff costs'!$R$4:$R$1000,'Staff costs'!E$4:E$1000,"Clinical",'Staff costs'!A$4:A$1000,A7)</f>
        <v>0</v>
      </c>
      <c r="I7" s="89">
        <f>SUMIFS('Staff costs'!$R$4:$R$1000,'Staff costs'!E$4:E$1000,"non-Clinical",'Staff costs'!A$4:A$1000,A7)</f>
        <v>0</v>
      </c>
      <c r="J7" s="89">
        <f t="shared" ref="J7:J20" si="2">SUM(H7:I7)</f>
        <v>0</v>
      </c>
    </row>
    <row r="8" spans="1:10" x14ac:dyDescent="0.25">
      <c r="A8" s="16" t="s">
        <v>108</v>
      </c>
      <c r="B8" s="18">
        <f>SUMIFS('Staff costs'!$M$4:$M$1000,'Staff costs'!E$4:E$1000,"Clinical",'Staff costs'!A$4:A$1000,A8)</f>
        <v>0</v>
      </c>
      <c r="C8" s="18">
        <f>SUMIFS('Staff costs'!$M$4:$M$1000,'Staff costs'!E$4:E$1000,"Non-Clinical",'Staff costs'!A$4:A$1000,A8)</f>
        <v>0</v>
      </c>
      <c r="D8" s="18">
        <f>SUMIFS('Non-staff costs'!E$4:E$1000,'Non-staff costs'!A$4:A$1000,A8)</f>
        <v>0</v>
      </c>
      <c r="E8" s="18">
        <f t="shared" si="0"/>
        <v>0</v>
      </c>
      <c r="F8" s="18">
        <f t="shared" si="1"/>
        <v>0</v>
      </c>
      <c r="G8" s="17"/>
      <c r="H8" s="89">
        <f>SUMIFS('Staff costs'!$R$4:$R$1000,'Staff costs'!E$4:E$1000,"Clinical",'Staff costs'!A$4:A$1000,A8)</f>
        <v>0</v>
      </c>
      <c r="I8" s="89">
        <f>SUMIFS('Staff costs'!$R$4:$R$1000,'Staff costs'!E$4:E$1000,"non-Clinical",'Staff costs'!A$4:A$1000,A8)</f>
        <v>0</v>
      </c>
      <c r="J8" s="89">
        <f t="shared" si="2"/>
        <v>0</v>
      </c>
    </row>
    <row r="9" spans="1:10" x14ac:dyDescent="0.25">
      <c r="A9" s="16" t="s">
        <v>109</v>
      </c>
      <c r="B9" s="18">
        <f>SUMIFS('Staff costs'!$M$4:$M$1000,'Staff costs'!E$4:E$1000,"Clinical",'Staff costs'!A$4:A$1000,A9)</f>
        <v>0</v>
      </c>
      <c r="C9" s="18">
        <f>SUMIFS('Staff costs'!$M$4:$M$1000,'Staff costs'!E$4:E$1000,"Non-Clinical",'Staff costs'!A$4:A$1000,A9)</f>
        <v>0</v>
      </c>
      <c r="D9" s="18">
        <f>SUMIFS('Non-staff costs'!E$4:E$1000,'Non-staff costs'!A$4:A$1000,A9)</f>
        <v>0</v>
      </c>
      <c r="E9" s="18">
        <f t="shared" si="0"/>
        <v>0</v>
      </c>
      <c r="F9" s="18">
        <f t="shared" si="1"/>
        <v>0</v>
      </c>
      <c r="G9" s="17"/>
      <c r="H9" s="89">
        <f>SUMIFS('Staff costs'!$R$4:$R$1000,'Staff costs'!E$4:E$1000,"Clinical",'Staff costs'!A$4:A$1000,A9)</f>
        <v>0</v>
      </c>
      <c r="I9" s="89">
        <f>SUMIFS('Staff costs'!$R$4:$R$1000,'Staff costs'!E$4:E$1000,"non-Clinical",'Staff costs'!A$4:A$1000,A9)</f>
        <v>0</v>
      </c>
      <c r="J9" s="89">
        <f t="shared" si="2"/>
        <v>0</v>
      </c>
    </row>
    <row r="10" spans="1:10" x14ac:dyDescent="0.25">
      <c r="A10" s="16" t="s">
        <v>110</v>
      </c>
      <c r="B10" s="18">
        <f>SUMIFS('Staff costs'!$M$4:$M$1000,'Staff costs'!E$4:E$1000,"Clinical",'Staff costs'!A$4:A$1000,A10)</f>
        <v>0</v>
      </c>
      <c r="C10" s="18">
        <f>SUMIFS('Staff costs'!$M$4:$M$1000,'Staff costs'!E$4:E$1000,"Non-Clinical",'Staff costs'!A$4:A$1000,A10)</f>
        <v>0</v>
      </c>
      <c r="D10" s="18">
        <f>SUMIFS('Non-staff costs'!E$4:E$1000,'Non-staff costs'!A$4:A$1000,A10)</f>
        <v>0</v>
      </c>
      <c r="E10" s="18">
        <f t="shared" si="0"/>
        <v>0</v>
      </c>
      <c r="F10" s="18">
        <f t="shared" si="1"/>
        <v>0</v>
      </c>
      <c r="G10" s="17"/>
      <c r="H10" s="89">
        <f>SUMIFS('Staff costs'!$R$4:$R$1000,'Staff costs'!E$4:E$1000,"Clinical",'Staff costs'!A$4:A$1000,A10)</f>
        <v>0</v>
      </c>
      <c r="I10" s="89">
        <f>SUMIFS('Staff costs'!$R$4:$R$1000,'Staff costs'!E$4:E$1000,"non-Clinical",'Staff costs'!A$4:A$1000,A10)</f>
        <v>0</v>
      </c>
      <c r="J10" s="89">
        <f t="shared" si="2"/>
        <v>0</v>
      </c>
    </row>
    <row r="11" spans="1:10" x14ac:dyDescent="0.25">
      <c r="A11" s="16" t="s">
        <v>111</v>
      </c>
      <c r="B11" s="18">
        <f>SUMIFS('Staff costs'!$M$4:$M$1000,'Staff costs'!E$4:E$1000,"Clinical",'Staff costs'!A$4:A$1000,A11)</f>
        <v>0</v>
      </c>
      <c r="C11" s="18">
        <f>SUMIFS('Staff costs'!$M$4:$M$1000,'Staff costs'!E$4:E$1000,"Non-Clinical",'Staff costs'!A$4:A$1000,A11)</f>
        <v>0</v>
      </c>
      <c r="D11" s="18">
        <f>SUMIFS('Non-staff costs'!E$4:E$1000,'Non-staff costs'!A$4:A$1000,A11)</f>
        <v>0</v>
      </c>
      <c r="E11" s="18">
        <f t="shared" si="0"/>
        <v>0</v>
      </c>
      <c r="F11" s="18">
        <f t="shared" si="1"/>
        <v>0</v>
      </c>
      <c r="G11" s="17"/>
      <c r="H11" s="89">
        <f>SUMIFS('Staff costs'!$R$4:$R$1000,'Staff costs'!E$4:E$1000,"Clinical",'Staff costs'!A$4:A$1000,A11)</f>
        <v>0</v>
      </c>
      <c r="I11" s="89">
        <f>SUMIFS('Staff costs'!$R$4:$R$1000,'Staff costs'!E$4:E$1000,"non-Clinical",'Staff costs'!A$4:A$1000,A11)</f>
        <v>0</v>
      </c>
      <c r="J11" s="89">
        <f t="shared" si="2"/>
        <v>0</v>
      </c>
    </row>
    <row r="12" spans="1:10" x14ac:dyDescent="0.25">
      <c r="A12" s="16" t="s">
        <v>21</v>
      </c>
      <c r="B12" s="18">
        <f>SUMIFS('Staff costs'!$M$4:$M$1000,'Staff costs'!E$4:E$1000,"Clinical",'Staff costs'!A$4:A$1000,A12)</f>
        <v>0</v>
      </c>
      <c r="C12" s="18">
        <f>SUMIFS('Staff costs'!$M$4:$M$1000,'Staff costs'!E$4:E$1000,"Non-Clinical",'Staff costs'!A$4:A$1000,A12)</f>
        <v>0</v>
      </c>
      <c r="D12" s="18">
        <f>SUMIFS('Non-staff costs'!E$4:E$1000,'Non-staff costs'!A$4:A$1000,A12)</f>
        <v>0</v>
      </c>
      <c r="E12" s="18">
        <f t="shared" si="0"/>
        <v>0</v>
      </c>
      <c r="F12" s="18">
        <f t="shared" si="1"/>
        <v>0</v>
      </c>
      <c r="G12" s="17"/>
      <c r="H12" s="89">
        <f>SUMIFS('Staff costs'!$R$4:$R$1000,'Staff costs'!E$4:E$1000,"Clinical",'Staff costs'!A$4:A$1000,A12)</f>
        <v>0</v>
      </c>
      <c r="I12" s="89">
        <f>SUMIFS('Staff costs'!$R$4:$R$1000,'Staff costs'!E$4:E$1000,"non-Clinical",'Staff costs'!A$4:A$1000,A12)</f>
        <v>0</v>
      </c>
      <c r="J12" s="89">
        <f t="shared" si="2"/>
        <v>0</v>
      </c>
    </row>
    <row r="13" spans="1:10" x14ac:dyDescent="0.25">
      <c r="A13" s="16" t="s">
        <v>112</v>
      </c>
      <c r="B13" s="18">
        <f>SUMIFS('Staff costs'!$M$4:$M$1000,'Staff costs'!E$4:E$1000,"Clinical",'Staff costs'!A$4:A$1000,A13)</f>
        <v>0</v>
      </c>
      <c r="C13" s="18">
        <f>SUMIFS('Staff costs'!$M$4:$M$1000,'Staff costs'!E$4:E$1000,"Non-Clinical",'Staff costs'!A$4:A$1000,A13)</f>
        <v>0</v>
      </c>
      <c r="D13" s="18">
        <f>SUMIFS('Non-staff costs'!E$4:E$1000,'Non-staff costs'!A$4:A$1000,A13)</f>
        <v>0</v>
      </c>
      <c r="E13" s="18">
        <f t="shared" si="0"/>
        <v>0</v>
      </c>
      <c r="F13" s="18">
        <f t="shared" si="1"/>
        <v>0</v>
      </c>
      <c r="G13" s="17"/>
      <c r="H13" s="89">
        <f>SUMIFS('Staff costs'!$R$4:$R$1000,'Staff costs'!E$4:E$1000,"Clinical",'Staff costs'!A$4:A$1000,A13)</f>
        <v>0</v>
      </c>
      <c r="I13" s="89">
        <f>SUMIFS('Staff costs'!$R$4:$R$1000,'Staff costs'!E$4:E$1000,"non-Clinical",'Staff costs'!A$4:A$1000,A13)</f>
        <v>0</v>
      </c>
      <c r="J13" s="89">
        <f t="shared" si="2"/>
        <v>0</v>
      </c>
    </row>
    <row r="14" spans="1:10" x14ac:dyDescent="0.25">
      <c r="A14" s="16" t="s">
        <v>113</v>
      </c>
      <c r="B14" s="18">
        <f>SUMIFS('Staff costs'!$M$4:$M$1000,'Staff costs'!E$4:E$1000,"Clinical",'Staff costs'!A$4:A$1000,A14)</f>
        <v>0</v>
      </c>
      <c r="C14" s="18">
        <f>SUMIFS('Staff costs'!$M$4:$M$1000,'Staff costs'!E$4:E$1000,"Non-Clinical",'Staff costs'!A$4:A$1000,A14)</f>
        <v>0</v>
      </c>
      <c r="D14" s="18">
        <f>SUMIFS('Non-staff costs'!E$4:E$1000,'Non-staff costs'!A$4:A$1000,A14)</f>
        <v>0</v>
      </c>
      <c r="E14" s="18">
        <f t="shared" si="0"/>
        <v>0</v>
      </c>
      <c r="F14" s="18">
        <f t="shared" si="1"/>
        <v>0</v>
      </c>
      <c r="G14" s="17"/>
      <c r="H14" s="89">
        <f>SUMIFS('Staff costs'!$R$4:$R$1000,'Staff costs'!E$4:E$1000,"Clinical",'Staff costs'!A$4:A$1000,A14)</f>
        <v>0</v>
      </c>
      <c r="I14" s="89">
        <f>SUMIFS('Staff costs'!$R$4:$R$1000,'Staff costs'!E$4:E$1000,"non-Clinical",'Staff costs'!A$4:A$1000,A14)</f>
        <v>0</v>
      </c>
      <c r="J14" s="89">
        <f t="shared" si="2"/>
        <v>0</v>
      </c>
    </row>
    <row r="15" spans="1:10" x14ac:dyDescent="0.25">
      <c r="A15" s="16" t="s">
        <v>114</v>
      </c>
      <c r="B15" s="18">
        <f>SUMIFS('Staff costs'!$M$4:$M$1000,'Staff costs'!E$4:E$1000,"Clinical",'Staff costs'!A$4:A$1000,A15)</f>
        <v>0</v>
      </c>
      <c r="C15" s="18">
        <f>SUMIFS('Staff costs'!$M$4:$M$1000,'Staff costs'!E$4:E$1000,"Non-Clinical",'Staff costs'!A$4:A$1000,A15)</f>
        <v>0</v>
      </c>
      <c r="D15" s="18">
        <f>SUMIFS('Non-staff costs'!E$4:E$1000,'Non-staff costs'!A$4:A$1000,A15)</f>
        <v>0</v>
      </c>
      <c r="E15" s="18">
        <f>SUM(B15:C15)</f>
        <v>0</v>
      </c>
      <c r="F15" s="18">
        <f>SUM(B15:D15)</f>
        <v>0</v>
      </c>
      <c r="G15" s="17"/>
      <c r="H15" s="89">
        <f>SUMIFS('Staff costs'!$R$4:$R$1000,'Staff costs'!E$4:E$1000,"Clinical",'Staff costs'!A$4:A$1000,A15)</f>
        <v>0</v>
      </c>
      <c r="I15" s="89">
        <f>SUMIFS('Staff costs'!$R$4:$R$1000,'Staff costs'!E$4:E$1000,"non-Clinical",'Staff costs'!A$4:A$1000,A15)</f>
        <v>0</v>
      </c>
      <c r="J15" s="89">
        <f>SUM(H15:I15)</f>
        <v>0</v>
      </c>
    </row>
    <row r="16" spans="1:10" x14ac:dyDescent="0.25">
      <c r="A16" s="16" t="s">
        <v>29</v>
      </c>
      <c r="B16" s="18">
        <f>SUMIFS('Staff costs'!$M$4:$M$1000,'Staff costs'!E$4:E$1000,"Clinical",'Staff costs'!A$4:A$1000,A16)</f>
        <v>0</v>
      </c>
      <c r="C16" s="18">
        <f>SUMIFS('Staff costs'!$M$4:$M$1000,'Staff costs'!E$4:E$1000,"Non-Clinical",'Staff costs'!A$4:A$1000,A16)</f>
        <v>0</v>
      </c>
      <c r="D16" s="18">
        <f>SUMIFS('Non-staff costs'!E$4:E$1000,'Non-staff costs'!A$4:A$1000,A16)</f>
        <v>0</v>
      </c>
      <c r="E16" s="18">
        <f t="shared" si="0"/>
        <v>0</v>
      </c>
      <c r="F16" s="18">
        <f t="shared" si="1"/>
        <v>0</v>
      </c>
      <c r="G16" s="17"/>
      <c r="H16" s="89">
        <f>SUMIFS('Staff costs'!$R$4:$R$1000,'Staff costs'!E$4:E$1000,"Clinical",'Staff costs'!A$4:A$1000,A16)</f>
        <v>0</v>
      </c>
      <c r="I16" s="89">
        <f>SUMIFS('Staff costs'!$R$4:$R$1000,'Staff costs'!E$4:E$1000,"non-Clinical",'Staff costs'!A$4:A$1000,A16)</f>
        <v>0</v>
      </c>
      <c r="J16" s="89">
        <f t="shared" si="2"/>
        <v>0</v>
      </c>
    </row>
    <row r="17" spans="1:10" x14ac:dyDescent="0.25">
      <c r="A17" s="16" t="s">
        <v>115</v>
      </c>
      <c r="B17" s="18">
        <f>SUMIFS('Staff costs'!$M$4:$M$1000,'Staff costs'!E$4:E$1000,"Clinical",'Staff costs'!A$4:A$1000,A17)</f>
        <v>0</v>
      </c>
      <c r="C17" s="18">
        <f>SUMIFS('Staff costs'!$M$4:$M$1000,'Staff costs'!E$4:E$1000,"Non-Clinical",'Staff costs'!A$4:A$1000,A17)</f>
        <v>0</v>
      </c>
      <c r="D17" s="18">
        <f>SUMIFS('Non-staff costs'!E$4:E$1000,'Non-staff costs'!A$4:A$1000,A17)</f>
        <v>0</v>
      </c>
      <c r="E17" s="18">
        <f t="shared" si="0"/>
        <v>0</v>
      </c>
      <c r="F17" s="18">
        <f t="shared" si="1"/>
        <v>0</v>
      </c>
      <c r="G17" s="17"/>
      <c r="H17" s="89">
        <f>SUMIFS('Staff costs'!$R$4:$R$1000,'Staff costs'!E$4:E$1000,"Clinical",'Staff costs'!A$4:A$1000,A17)</f>
        <v>0</v>
      </c>
      <c r="I17" s="89">
        <f>SUMIFS('Staff costs'!$R$4:$R$1000,'Staff costs'!E$4:E$1000,"non-Clinical",'Staff costs'!A$4:A$1000,A17)</f>
        <v>0</v>
      </c>
      <c r="J17" s="89">
        <f t="shared" si="2"/>
        <v>0</v>
      </c>
    </row>
    <row r="18" spans="1:10" x14ac:dyDescent="0.25">
      <c r="A18" s="16" t="s">
        <v>116</v>
      </c>
      <c r="B18" s="18">
        <f>SUMIFS('Staff costs'!$M$4:$M$1000,'Staff costs'!E$4:E$1000,"Clinical",'Staff costs'!A$4:A$1000,A18)</f>
        <v>0</v>
      </c>
      <c r="C18" s="18">
        <f>SUMIFS('Staff costs'!$M$4:$M$1000,'Staff costs'!E$4:E$1000,"Non-Clinical",'Staff costs'!A$4:A$1000,A18)</f>
        <v>0</v>
      </c>
      <c r="D18" s="18">
        <f>SUMIFS('Non-staff costs'!E$4:E$1000,'Non-staff costs'!A$4:A$1000,A18)</f>
        <v>0</v>
      </c>
      <c r="E18" s="18">
        <f t="shared" si="0"/>
        <v>0</v>
      </c>
      <c r="F18" s="18">
        <f t="shared" si="1"/>
        <v>0</v>
      </c>
      <c r="G18" s="17"/>
      <c r="H18" s="89">
        <f>SUMIFS('Staff costs'!$R$4:$R$1000,'Staff costs'!E$4:E$1000,"Clinical",'Staff costs'!A$4:A$1000,A18)</f>
        <v>0</v>
      </c>
      <c r="I18" s="89">
        <f>SUMIFS('Staff costs'!$R$4:$R$1000,'Staff costs'!E$4:E$1000,"non-Clinical",'Staff costs'!A$4:A$1000,A18)</f>
        <v>0</v>
      </c>
      <c r="J18" s="89">
        <f t="shared" si="2"/>
        <v>0</v>
      </c>
    </row>
    <row r="19" spans="1:10" x14ac:dyDescent="0.25">
      <c r="A19" s="16" t="s">
        <v>117</v>
      </c>
      <c r="B19" s="18">
        <f>SUMIFS('Staff costs'!$M$4:$M$1000,'Staff costs'!E$4:E$1000,"Clinical",'Staff costs'!A$4:A$1000,A19)</f>
        <v>0</v>
      </c>
      <c r="C19" s="18">
        <f>SUMIFS('Staff costs'!$M$4:$M$1000,'Staff costs'!E$4:E$1000,"Non-Clinical",'Staff costs'!A$4:A$1000,A19)</f>
        <v>0</v>
      </c>
      <c r="D19" s="18">
        <f>SUMIFS('Non-staff costs'!E$4:E$1000,'Non-staff costs'!A$4:A$1000,A19)</f>
        <v>0</v>
      </c>
      <c r="E19" s="18">
        <f t="shared" si="0"/>
        <v>0</v>
      </c>
      <c r="F19" s="18">
        <f t="shared" si="1"/>
        <v>0</v>
      </c>
      <c r="G19" s="17"/>
      <c r="H19" s="89">
        <f>SUMIFS('Staff costs'!$R$4:$R$1000,'Staff costs'!E$4:E$1000,"Clinical",'Staff costs'!A$4:A$1000,A19)</f>
        <v>0</v>
      </c>
      <c r="I19" s="89">
        <f>SUMIFS('Staff costs'!$R$4:$R$1000,'Staff costs'!E$4:E$1000,"non-Clinical",'Staff costs'!A$4:A$1000,A19)</f>
        <v>0</v>
      </c>
      <c r="J19" s="89">
        <f t="shared" si="2"/>
        <v>0</v>
      </c>
    </row>
    <row r="20" spans="1:10" x14ac:dyDescent="0.25">
      <c r="A20" s="16" t="s">
        <v>37</v>
      </c>
      <c r="B20" s="18">
        <f>SUMIFS('Staff costs'!$M$4:$M$1000,'Staff costs'!E$4:E$1000,"Clinical",'Staff costs'!A$4:A$1000,A20)</f>
        <v>0</v>
      </c>
      <c r="C20" s="18">
        <f>SUMIFS('Staff costs'!$M$4:$M$1000,'Staff costs'!E$4:E$1000,"Non-Clinical",'Staff costs'!A$4:A$1000,A20)</f>
        <v>0</v>
      </c>
      <c r="D20" s="18">
        <f>SUMIFS('Non-staff costs'!E$4:E$1000,'Non-staff costs'!A$4:A$1000,A20)</f>
        <v>0</v>
      </c>
      <c r="E20" s="18">
        <f t="shared" si="0"/>
        <v>0</v>
      </c>
      <c r="F20" s="18">
        <f t="shared" si="1"/>
        <v>0</v>
      </c>
      <c r="G20" s="17"/>
      <c r="H20" s="89">
        <f>SUMIFS('Staff costs'!$R$4:$R$1000,'Staff costs'!E$4:E$1000,"Clinical",'Staff costs'!A$4:A$1000,A20)</f>
        <v>0</v>
      </c>
      <c r="I20" s="89">
        <f>SUMIFS('Staff costs'!$R$4:$R$1000,'Staff costs'!E$4:E$1000,"non-Clinical",'Staff costs'!A$4:A$1000,A20)</f>
        <v>0</v>
      </c>
      <c r="J20" s="89">
        <f t="shared" si="2"/>
        <v>0</v>
      </c>
    </row>
    <row r="21" spans="1:10" s="17" customFormat="1" ht="8.25" customHeight="1" x14ac:dyDescent="0.25">
      <c r="A21" s="16"/>
      <c r="B21" s="18"/>
      <c r="C21" s="18"/>
      <c r="D21" s="18"/>
      <c r="E21" s="18"/>
      <c r="F21" s="18"/>
    </row>
    <row r="22" spans="1:10" x14ac:dyDescent="0.25">
      <c r="A22" s="20" t="str">
        <f>IF('Assessment details'!B3="","Not completed",'Assessment details'!B3)</f>
        <v>Not completed</v>
      </c>
      <c r="B22" s="21">
        <f>SUM(B6:B20)</f>
        <v>0</v>
      </c>
      <c r="C22" s="21">
        <f>SUM(C6:C20)</f>
        <v>0</v>
      </c>
      <c r="D22" s="21">
        <f>SUM(D6:D20)</f>
        <v>0</v>
      </c>
      <c r="E22" s="21">
        <f>SUM(E6:E20)</f>
        <v>0</v>
      </c>
      <c r="F22" s="21">
        <f>SUM(F6:F20)</f>
        <v>0</v>
      </c>
      <c r="G22" s="17"/>
      <c r="H22" s="91">
        <f>SUM(H6:H20)</f>
        <v>0</v>
      </c>
      <c r="I22" s="91">
        <f>SUM(I6:I20)</f>
        <v>0</v>
      </c>
      <c r="J22" s="91">
        <f>SUM(J6:J20)</f>
        <v>0</v>
      </c>
    </row>
    <row r="23" spans="1:10" x14ac:dyDescent="0.25">
      <c r="A23" s="17"/>
      <c r="B23" s="19"/>
      <c r="C23" s="19"/>
      <c r="D23" s="19"/>
      <c r="E23" s="19"/>
      <c r="F23" s="19"/>
      <c r="G23" s="17"/>
    </row>
    <row r="24" spans="1:10" x14ac:dyDescent="0.25">
      <c r="A24" s="17"/>
      <c r="B24" s="17"/>
      <c r="C24" s="17"/>
      <c r="D24" s="17"/>
      <c r="E24" s="17"/>
      <c r="F24" s="17"/>
      <c r="G24" s="17"/>
    </row>
    <row r="25" spans="1:10" x14ac:dyDescent="0.25">
      <c r="A25" s="17"/>
      <c r="B25" s="17"/>
      <c r="C25" s="17"/>
      <c r="D25" s="17"/>
      <c r="E25" s="17"/>
      <c r="F25" s="17"/>
      <c r="G25" s="17"/>
    </row>
    <row r="26" spans="1:10" x14ac:dyDescent="0.25">
      <c r="A26" s="17"/>
      <c r="B26" s="17"/>
      <c r="C26" s="17"/>
      <c r="D26" s="17"/>
      <c r="E26" s="17"/>
      <c r="F26" s="17"/>
      <c r="G26" s="17"/>
    </row>
    <row r="27" spans="1:10" x14ac:dyDescent="0.25">
      <c r="A27" s="17"/>
      <c r="B27" s="17"/>
      <c r="C27" s="17"/>
      <c r="D27" s="17"/>
      <c r="E27" s="17"/>
      <c r="F27" s="17"/>
      <c r="G27" s="17"/>
    </row>
  </sheetData>
  <sheetProtection selectLockedCells="1"/>
  <mergeCells count="1">
    <mergeCell ref="A3:F3"/>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7"/>
  <sheetViews>
    <sheetView workbookViewId="0">
      <selection activeCell="B16" sqref="B16"/>
    </sheetView>
  </sheetViews>
  <sheetFormatPr defaultColWidth="9" defaultRowHeight="13.8" x14ac:dyDescent="0.25"/>
  <cols>
    <col min="1" max="1" width="46.3984375" style="8" bestFit="1" customWidth="1"/>
    <col min="2" max="2" width="53" style="8" customWidth="1"/>
    <col min="3" max="16384" width="9" style="8"/>
  </cols>
  <sheetData>
    <row r="1" spans="1:2" x14ac:dyDescent="0.25">
      <c r="A1" s="8" t="s">
        <v>118</v>
      </c>
    </row>
    <row r="2" spans="1:2" x14ac:dyDescent="0.25">
      <c r="A2" s="9" t="s">
        <v>9</v>
      </c>
    </row>
    <row r="3" spans="1:2" x14ac:dyDescent="0.25">
      <c r="A3" s="10" t="s">
        <v>11</v>
      </c>
      <c r="B3" s="25"/>
    </row>
    <row r="4" spans="1:2" x14ac:dyDescent="0.25">
      <c r="A4" s="10" t="s">
        <v>108</v>
      </c>
    </row>
    <row r="5" spans="1:2" x14ac:dyDescent="0.25">
      <c r="A5" s="10" t="s">
        <v>109</v>
      </c>
    </row>
    <row r="6" spans="1:2" x14ac:dyDescent="0.25">
      <c r="A6" s="10" t="s">
        <v>110</v>
      </c>
    </row>
    <row r="7" spans="1:2" x14ac:dyDescent="0.25">
      <c r="A7" s="10" t="s">
        <v>111</v>
      </c>
    </row>
    <row r="8" spans="1:2" x14ac:dyDescent="0.25">
      <c r="A8" s="10" t="s">
        <v>21</v>
      </c>
    </row>
    <row r="9" spans="1:2" x14ac:dyDescent="0.25">
      <c r="A9" s="10" t="s">
        <v>112</v>
      </c>
    </row>
    <row r="10" spans="1:2" x14ac:dyDescent="0.25">
      <c r="A10" s="10" t="s">
        <v>113</v>
      </c>
    </row>
    <row r="11" spans="1:2" x14ac:dyDescent="0.25">
      <c r="A11" s="10" t="s">
        <v>29</v>
      </c>
    </row>
    <row r="12" spans="1:2" x14ac:dyDescent="0.25">
      <c r="A12" s="10" t="s">
        <v>115</v>
      </c>
    </row>
    <row r="13" spans="1:2" x14ac:dyDescent="0.25">
      <c r="A13" s="10" t="s">
        <v>116</v>
      </c>
    </row>
    <row r="14" spans="1:2" x14ac:dyDescent="0.25">
      <c r="A14" s="10" t="s">
        <v>114</v>
      </c>
    </row>
    <row r="15" spans="1:2" x14ac:dyDescent="0.25">
      <c r="A15" s="10" t="s">
        <v>117</v>
      </c>
    </row>
    <row r="16" spans="1:2" x14ac:dyDescent="0.25">
      <c r="A16" s="11" t="s">
        <v>37</v>
      </c>
    </row>
    <row r="19" spans="1:3" x14ac:dyDescent="0.25">
      <c r="A19" s="3" t="s">
        <v>119</v>
      </c>
      <c r="B19" s="3"/>
      <c r="C19"/>
    </row>
    <row r="20" spans="1:3" x14ac:dyDescent="0.25">
      <c r="A20" t="s">
        <v>120</v>
      </c>
      <c r="B20">
        <v>1</v>
      </c>
      <c r="C20"/>
    </row>
    <row r="21" spans="1:3" x14ac:dyDescent="0.25">
      <c r="A21" t="s">
        <v>121</v>
      </c>
      <c r="B21">
        <v>365</v>
      </c>
      <c r="C21"/>
    </row>
    <row r="22" spans="1:3" x14ac:dyDescent="0.25">
      <c r="A22" t="s">
        <v>122</v>
      </c>
      <c r="B22">
        <v>260</v>
      </c>
      <c r="C22" t="s">
        <v>123</v>
      </c>
    </row>
    <row r="23" spans="1:3" x14ac:dyDescent="0.25">
      <c r="A23" t="s">
        <v>124</v>
      </c>
      <c r="B23">
        <v>130</v>
      </c>
      <c r="C23"/>
    </row>
    <row r="24" spans="1:3" x14ac:dyDescent="0.25">
      <c r="A24" t="s">
        <v>125</v>
      </c>
      <c r="B24">
        <v>52</v>
      </c>
      <c r="C24"/>
    </row>
    <row r="25" spans="1:3" x14ac:dyDescent="0.25">
      <c r="A25" t="s">
        <v>126</v>
      </c>
      <c r="B25">
        <v>26</v>
      </c>
      <c r="C25"/>
    </row>
    <row r="26" spans="1:3" x14ac:dyDescent="0.25">
      <c r="A26" t="s">
        <v>127</v>
      </c>
      <c r="B26">
        <v>12</v>
      </c>
      <c r="C26"/>
    </row>
    <row r="27" spans="1:3" x14ac:dyDescent="0.25">
      <c r="A27" t="s">
        <v>128</v>
      </c>
      <c r="B27">
        <v>4</v>
      </c>
      <c r="C27"/>
    </row>
    <row r="28" spans="1:3" x14ac:dyDescent="0.25">
      <c r="A28" t="s">
        <v>129</v>
      </c>
      <c r="B28">
        <v>2</v>
      </c>
      <c r="C28"/>
    </row>
    <row r="29" spans="1:3" x14ac:dyDescent="0.25">
      <c r="A29" t="s">
        <v>130</v>
      </c>
      <c r="B29">
        <v>1</v>
      </c>
      <c r="C29"/>
    </row>
    <row r="33" spans="1:1" x14ac:dyDescent="0.25">
      <c r="A33" s="87" t="s">
        <v>131</v>
      </c>
    </row>
    <row r="34" spans="1:1" x14ac:dyDescent="0.25">
      <c r="A34" s="52" t="s">
        <v>132</v>
      </c>
    </row>
    <row r="35" spans="1:1" x14ac:dyDescent="0.25">
      <c r="A35" s="52" t="s">
        <v>133</v>
      </c>
    </row>
    <row r="36" spans="1:1" x14ac:dyDescent="0.25">
      <c r="A36" s="52" t="s">
        <v>134</v>
      </c>
    </row>
    <row r="37" spans="1:1" x14ac:dyDescent="0.25">
      <c r="A37" s="52" t="s">
        <v>135</v>
      </c>
    </row>
    <row r="38" spans="1:1" x14ac:dyDescent="0.25">
      <c r="A38" s="52" t="s">
        <v>136</v>
      </c>
    </row>
    <row r="39" spans="1:1" x14ac:dyDescent="0.25">
      <c r="A39" s="52" t="s">
        <v>137</v>
      </c>
    </row>
    <row r="40" spans="1:1" x14ac:dyDescent="0.25">
      <c r="A40" s="52" t="s">
        <v>138</v>
      </c>
    </row>
    <row r="41" spans="1:1" x14ac:dyDescent="0.25">
      <c r="A41" s="52" t="s">
        <v>139</v>
      </c>
    </row>
    <row r="42" spans="1:1" x14ac:dyDescent="0.25">
      <c r="A42" s="52" t="s">
        <v>140</v>
      </c>
    </row>
    <row r="45" spans="1:1" x14ac:dyDescent="0.25">
      <c r="A45" s="3" t="s">
        <v>141</v>
      </c>
    </row>
    <row r="46" spans="1:1" ht="15" x14ac:dyDescent="0.25">
      <c r="A46" s="109" t="s">
        <v>142</v>
      </c>
    </row>
    <row r="47" spans="1:1" ht="15" x14ac:dyDescent="0.25">
      <c r="A47" s="109" t="s">
        <v>143</v>
      </c>
    </row>
    <row r="48" spans="1:1" ht="15" x14ac:dyDescent="0.25">
      <c r="A48" s="109" t="s">
        <v>144</v>
      </c>
    </row>
    <row r="49" spans="1:1" ht="15" x14ac:dyDescent="0.25">
      <c r="A49" s="109" t="s">
        <v>145</v>
      </c>
    </row>
    <row r="50" spans="1:1" ht="15" x14ac:dyDescent="0.25">
      <c r="A50" s="109" t="s">
        <v>146</v>
      </c>
    </row>
    <row r="51" spans="1:1" ht="15" x14ac:dyDescent="0.25">
      <c r="A51" s="109" t="s">
        <v>147</v>
      </c>
    </row>
    <row r="52" spans="1:1" ht="15" x14ac:dyDescent="0.25">
      <c r="A52" s="109" t="s">
        <v>148</v>
      </c>
    </row>
    <row r="53" spans="1:1" ht="15" x14ac:dyDescent="0.25">
      <c r="A53" s="109" t="s">
        <v>149</v>
      </c>
    </row>
    <row r="54" spans="1:1" ht="15" x14ac:dyDescent="0.25">
      <c r="A54" s="109" t="s">
        <v>150</v>
      </c>
    </row>
    <row r="55" spans="1:1" ht="15" x14ac:dyDescent="0.25">
      <c r="A55" s="109" t="s">
        <v>151</v>
      </c>
    </row>
    <row r="56" spans="1:1" ht="15" x14ac:dyDescent="0.25">
      <c r="A56" s="109" t="s">
        <v>152</v>
      </c>
    </row>
    <row r="57" spans="1:1" ht="15" x14ac:dyDescent="0.25">
      <c r="A57" s="109" t="s">
        <v>153</v>
      </c>
    </row>
  </sheetData>
  <sheetProtection algorithmName="SHA-512" hashValue="4trfwjcQ5rKSb0wOTTPqCEyhYt01PbClwrwBc80Y1RP2/fMf0BEVHOle6a5I/b7VS+3O9j62jCckGnnR+SPxKw==" saltValue="EUtHxvVQePkVQL/fuhh6Xw==" spinCount="100000" sheet="1" objects="1" scenarios="1"/>
  <sortState xmlns:xlrd2="http://schemas.microsoft.com/office/spreadsheetml/2017/richdata2" ref="A46:A57">
    <sortCondition ref="A46"/>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59"/>
  <sheetViews>
    <sheetView workbookViewId="0">
      <selection activeCell="A5" sqref="A5:H5"/>
    </sheetView>
  </sheetViews>
  <sheetFormatPr defaultColWidth="9" defaultRowHeight="13.8" x14ac:dyDescent="0.25"/>
  <cols>
    <col min="1" max="1" width="26.19921875" style="6" customWidth="1"/>
    <col min="2" max="2" width="45.09765625" style="6" bestFit="1" customWidth="1"/>
    <col min="3" max="3" width="45.09765625" style="6" hidden="1" customWidth="1"/>
    <col min="4" max="4" width="14.59765625" style="6" customWidth="1"/>
    <col min="5" max="5" width="13.5" style="6" customWidth="1"/>
    <col min="6" max="8" width="12.59765625" style="70" customWidth="1"/>
    <col min="9" max="9" width="12.8984375" style="6" customWidth="1"/>
    <col min="10" max="16384" width="9" style="6"/>
  </cols>
  <sheetData>
    <row r="1" spans="1:10" s="1" customFormat="1" x14ac:dyDescent="0.25">
      <c r="A1" s="1" t="s">
        <v>154</v>
      </c>
      <c r="F1" s="68"/>
      <c r="G1" s="68"/>
      <c r="H1" s="68"/>
    </row>
    <row r="2" spans="1:10" s="3" customFormat="1" ht="43.8" x14ac:dyDescent="0.25">
      <c r="A2" s="3" t="s">
        <v>155</v>
      </c>
      <c r="B2" s="3" t="s">
        <v>156</v>
      </c>
      <c r="C2" s="3" t="s">
        <v>157</v>
      </c>
      <c r="D2" s="2" t="s">
        <v>158</v>
      </c>
      <c r="E2" s="2" t="s">
        <v>159</v>
      </c>
      <c r="F2" s="69" t="s">
        <v>160</v>
      </c>
      <c r="G2" s="69" t="s">
        <v>161</v>
      </c>
      <c r="H2" s="69" t="s">
        <v>162</v>
      </c>
    </row>
    <row r="3" spans="1:10" x14ac:dyDescent="0.25">
      <c r="A3" s="23" t="s">
        <v>163</v>
      </c>
      <c r="B3" s="23" t="s">
        <v>164</v>
      </c>
      <c r="C3" s="23" t="str">
        <f>A3</f>
        <v>Agenda for change</v>
      </c>
      <c r="D3" s="4">
        <v>19337</v>
      </c>
      <c r="E3" s="5">
        <f>D3*1.3</f>
        <v>25138.100000000002</v>
      </c>
      <c r="F3" s="7">
        <f>(E3/52)/5</f>
        <v>96.685000000000016</v>
      </c>
      <c r="G3" s="7">
        <f>F3/7.5</f>
        <v>12.891333333333336</v>
      </c>
      <c r="H3" s="7">
        <f>G3/60</f>
        <v>0.21485555555555561</v>
      </c>
      <c r="J3" s="85" t="s">
        <v>165</v>
      </c>
    </row>
    <row r="4" spans="1:10" x14ac:dyDescent="0.25">
      <c r="A4" s="23" t="s">
        <v>163</v>
      </c>
      <c r="B4" s="23" t="s">
        <v>166</v>
      </c>
      <c r="C4" s="23" t="str">
        <f t="shared" ref="C4:C64" si="0">A4</f>
        <v>Agenda for change</v>
      </c>
      <c r="D4" s="4">
        <v>21142</v>
      </c>
      <c r="E4" s="5">
        <f t="shared" ref="E4:E64" si="1">D4*1.3</f>
        <v>27484.600000000002</v>
      </c>
      <c r="F4" s="7">
        <f t="shared" ref="F4:F14" si="2">(E4/52)/5</f>
        <v>105.71000000000001</v>
      </c>
      <c r="G4" s="7">
        <f t="shared" ref="G4:G14" si="3">F4/7.5</f>
        <v>14.094666666666667</v>
      </c>
      <c r="H4" s="7">
        <f t="shared" ref="H4:H14" si="4">G4/60</f>
        <v>0.23491111111111113</v>
      </c>
    </row>
    <row r="5" spans="1:10" x14ac:dyDescent="0.25">
      <c r="A5" s="23" t="s">
        <v>163</v>
      </c>
      <c r="B5" s="23" t="s">
        <v>167</v>
      </c>
      <c r="C5" s="23" t="str">
        <f t="shared" si="0"/>
        <v>Agenda for change</v>
      </c>
      <c r="D5" s="4">
        <v>24157</v>
      </c>
      <c r="E5" s="5">
        <f t="shared" si="1"/>
        <v>31404.100000000002</v>
      </c>
      <c r="F5" s="7">
        <f>(E5/52)/5</f>
        <v>120.78500000000001</v>
      </c>
      <c r="G5" s="7">
        <f t="shared" si="3"/>
        <v>16.104666666666667</v>
      </c>
      <c r="H5" s="7">
        <f t="shared" si="4"/>
        <v>0.2684111111111111</v>
      </c>
    </row>
    <row r="6" spans="1:10" x14ac:dyDescent="0.25">
      <c r="A6" s="23" t="s">
        <v>163</v>
      </c>
      <c r="B6" s="23" t="s">
        <v>168</v>
      </c>
      <c r="C6" s="23" t="str">
        <f t="shared" si="0"/>
        <v>Agenda for change</v>
      </c>
      <c r="D6" s="4">
        <v>27416</v>
      </c>
      <c r="E6" s="5">
        <f t="shared" si="1"/>
        <v>35640.800000000003</v>
      </c>
      <c r="F6" s="7">
        <f t="shared" si="2"/>
        <v>137.08000000000001</v>
      </c>
      <c r="G6" s="7">
        <f>F6/7.5</f>
        <v>18.277333333333335</v>
      </c>
      <c r="H6" s="7">
        <f t="shared" si="4"/>
        <v>0.30462222222222224</v>
      </c>
    </row>
    <row r="7" spans="1:10" x14ac:dyDescent="0.25">
      <c r="A7" s="23" t="s">
        <v>163</v>
      </c>
      <c r="B7" s="23" t="s">
        <v>169</v>
      </c>
      <c r="C7" s="23" t="str">
        <f t="shared" si="0"/>
        <v>Agenda for change</v>
      </c>
      <c r="D7" s="4">
        <v>33176</v>
      </c>
      <c r="E7" s="5">
        <f t="shared" si="1"/>
        <v>43128.800000000003</v>
      </c>
      <c r="F7" s="7">
        <f t="shared" si="2"/>
        <v>165.88000000000002</v>
      </c>
      <c r="G7" s="7">
        <f t="shared" si="3"/>
        <v>22.117333333333338</v>
      </c>
      <c r="H7" s="7">
        <f t="shared" si="4"/>
        <v>0.3686222222222223</v>
      </c>
    </row>
    <row r="8" spans="1:10" x14ac:dyDescent="0.25">
      <c r="A8" s="23" t="s">
        <v>163</v>
      </c>
      <c r="B8" s="23" t="s">
        <v>170</v>
      </c>
      <c r="C8" s="23" t="str">
        <f t="shared" si="0"/>
        <v>Agenda for change</v>
      </c>
      <c r="D8" s="4">
        <v>40894</v>
      </c>
      <c r="E8" s="5">
        <f t="shared" si="1"/>
        <v>53162.200000000004</v>
      </c>
      <c r="F8" s="7">
        <f t="shared" si="2"/>
        <v>204.47000000000003</v>
      </c>
      <c r="G8" s="7">
        <f t="shared" si="3"/>
        <v>27.262666666666671</v>
      </c>
      <c r="H8" s="7">
        <f t="shared" si="4"/>
        <v>0.45437777777777788</v>
      </c>
    </row>
    <row r="9" spans="1:10" x14ac:dyDescent="0.25">
      <c r="A9" s="23" t="s">
        <v>163</v>
      </c>
      <c r="B9" s="23" t="s">
        <v>171</v>
      </c>
      <c r="C9" s="23" t="str">
        <f t="shared" si="0"/>
        <v>Agenda for change</v>
      </c>
      <c r="D9" s="4">
        <v>45753</v>
      </c>
      <c r="E9" s="5">
        <f t="shared" si="1"/>
        <v>59478.9</v>
      </c>
      <c r="F9" s="7">
        <f t="shared" si="2"/>
        <v>228.76500000000001</v>
      </c>
      <c r="G9" s="7">
        <f t="shared" si="3"/>
        <v>30.502000000000002</v>
      </c>
      <c r="H9" s="7">
        <f t="shared" si="4"/>
        <v>0.50836666666666674</v>
      </c>
    </row>
    <row r="10" spans="1:10" x14ac:dyDescent="0.25">
      <c r="A10" s="23" t="s">
        <v>163</v>
      </c>
      <c r="B10" s="23" t="s">
        <v>172</v>
      </c>
      <c r="C10" s="23" t="str">
        <f t="shared" si="0"/>
        <v>Agenda for change</v>
      </c>
      <c r="D10" s="4">
        <v>53168</v>
      </c>
      <c r="E10" s="5">
        <f t="shared" si="1"/>
        <v>69118.400000000009</v>
      </c>
      <c r="F10" s="7">
        <f t="shared" si="2"/>
        <v>265.84000000000003</v>
      </c>
      <c r="G10" s="7">
        <f t="shared" si="3"/>
        <v>35.445333333333338</v>
      </c>
      <c r="H10" s="7">
        <f t="shared" si="4"/>
        <v>0.59075555555555559</v>
      </c>
    </row>
    <row r="11" spans="1:10" x14ac:dyDescent="0.25">
      <c r="A11" s="23" t="s">
        <v>163</v>
      </c>
      <c r="B11" s="23" t="s">
        <v>173</v>
      </c>
      <c r="C11" s="23" t="str">
        <f t="shared" si="0"/>
        <v>Agenda for change</v>
      </c>
      <c r="D11" s="4">
        <v>63751</v>
      </c>
      <c r="E11" s="5">
        <f t="shared" si="1"/>
        <v>82876.3</v>
      </c>
      <c r="F11" s="7">
        <f t="shared" si="2"/>
        <v>318.755</v>
      </c>
      <c r="G11" s="7">
        <f t="shared" si="3"/>
        <v>42.500666666666667</v>
      </c>
      <c r="H11" s="7">
        <f t="shared" si="4"/>
        <v>0.70834444444444444</v>
      </c>
    </row>
    <row r="12" spans="1:10" x14ac:dyDescent="0.25">
      <c r="A12" s="23" t="s">
        <v>163</v>
      </c>
      <c r="B12" s="23" t="s">
        <v>174</v>
      </c>
      <c r="C12" s="23" t="str">
        <f t="shared" si="0"/>
        <v>Agenda for change</v>
      </c>
      <c r="D12" s="4">
        <v>75914</v>
      </c>
      <c r="E12" s="5">
        <f t="shared" si="1"/>
        <v>98688.2</v>
      </c>
      <c r="F12" s="7">
        <f t="shared" si="2"/>
        <v>379.57</v>
      </c>
      <c r="G12" s="7">
        <f t="shared" si="3"/>
        <v>50.609333333333332</v>
      </c>
      <c r="H12" s="7">
        <f t="shared" si="4"/>
        <v>0.84348888888888884</v>
      </c>
    </row>
    <row r="13" spans="1:10" x14ac:dyDescent="0.25">
      <c r="A13" s="23" t="s">
        <v>163</v>
      </c>
      <c r="B13" s="23" t="s">
        <v>175</v>
      </c>
      <c r="C13" s="23" t="str">
        <f t="shared" si="0"/>
        <v>Agenda for change</v>
      </c>
      <c r="D13" s="4">
        <v>91004</v>
      </c>
      <c r="E13" s="5">
        <f t="shared" si="1"/>
        <v>118305.2</v>
      </c>
      <c r="F13" s="7">
        <f t="shared" si="2"/>
        <v>455.02</v>
      </c>
      <c r="G13" s="7">
        <f t="shared" si="3"/>
        <v>60.669333333333334</v>
      </c>
      <c r="H13" s="7">
        <f t="shared" si="4"/>
        <v>1.0111555555555556</v>
      </c>
    </row>
    <row r="14" spans="1:10" x14ac:dyDescent="0.25">
      <c r="A14" s="23" t="s">
        <v>176</v>
      </c>
      <c r="B14" s="23" t="s">
        <v>177</v>
      </c>
      <c r="C14" s="23" t="str">
        <f t="shared" si="0"/>
        <v>Doctors</v>
      </c>
      <c r="D14" s="4">
        <v>50473</v>
      </c>
      <c r="E14" s="5">
        <f t="shared" si="1"/>
        <v>65614.900000000009</v>
      </c>
      <c r="F14" s="7">
        <f t="shared" si="2"/>
        <v>252.36500000000007</v>
      </c>
      <c r="G14" s="7">
        <f t="shared" si="3"/>
        <v>33.648666666666678</v>
      </c>
      <c r="H14" s="7">
        <f t="shared" si="4"/>
        <v>0.56081111111111126</v>
      </c>
    </row>
    <row r="15" spans="1:10" x14ac:dyDescent="0.25">
      <c r="A15" s="23" t="s">
        <v>176</v>
      </c>
      <c r="B15" s="23" t="s">
        <v>178</v>
      </c>
      <c r="C15" s="23" t="str">
        <f t="shared" si="0"/>
        <v>Doctors</v>
      </c>
      <c r="D15" s="4">
        <v>105000</v>
      </c>
      <c r="E15" s="5">
        <f t="shared" si="1"/>
        <v>136500</v>
      </c>
      <c r="F15" s="7">
        <f t="shared" ref="F15:F75" si="5">(E15/52)/5</f>
        <v>525</v>
      </c>
      <c r="G15" s="7">
        <f t="shared" ref="G15:G75" si="6">F15/7.5</f>
        <v>70</v>
      </c>
      <c r="H15" s="7">
        <f t="shared" ref="H15:H75" si="7">G15/60</f>
        <v>1.1666666666666667</v>
      </c>
    </row>
    <row r="16" spans="1:10" x14ac:dyDescent="0.25">
      <c r="A16" s="23" t="s">
        <v>176</v>
      </c>
      <c r="B16" s="23" t="s">
        <v>179</v>
      </c>
      <c r="C16" s="23" t="str">
        <f t="shared" si="0"/>
        <v>Doctors</v>
      </c>
      <c r="D16" s="4">
        <v>70912</v>
      </c>
      <c r="E16" s="5">
        <f t="shared" si="1"/>
        <v>92185.600000000006</v>
      </c>
      <c r="F16" s="7">
        <f t="shared" si="5"/>
        <v>354.56000000000006</v>
      </c>
      <c r="G16" s="7">
        <f t="shared" si="6"/>
        <v>47.274666666666675</v>
      </c>
      <c r="H16" s="7">
        <f t="shared" si="7"/>
        <v>0.78791111111111123</v>
      </c>
    </row>
    <row r="17" spans="1:8" x14ac:dyDescent="0.25">
      <c r="A17" s="23" t="s">
        <v>176</v>
      </c>
      <c r="B17" s="23" t="s">
        <v>180</v>
      </c>
      <c r="C17" s="23" t="str">
        <f t="shared" si="0"/>
        <v>Doctors</v>
      </c>
      <c r="D17" s="4">
        <v>28710</v>
      </c>
      <c r="E17" s="5">
        <f t="shared" si="1"/>
        <v>37323</v>
      </c>
      <c r="F17" s="7">
        <f t="shared" si="5"/>
        <v>143.55000000000001</v>
      </c>
      <c r="G17" s="7">
        <f t="shared" si="6"/>
        <v>19.14</v>
      </c>
      <c r="H17" s="7">
        <f t="shared" si="7"/>
        <v>0.31900000000000001</v>
      </c>
    </row>
    <row r="18" spans="1:8" x14ac:dyDescent="0.25">
      <c r="A18" s="23" t="s">
        <v>176</v>
      </c>
      <c r="B18" s="23" t="s">
        <v>181</v>
      </c>
      <c r="C18" s="23" t="str">
        <f t="shared" si="0"/>
        <v>Doctors</v>
      </c>
      <c r="D18" s="4">
        <v>41335</v>
      </c>
      <c r="E18" s="5">
        <f t="shared" si="1"/>
        <v>53735.5</v>
      </c>
      <c r="F18" s="7">
        <f t="shared" si="5"/>
        <v>206.67500000000001</v>
      </c>
      <c r="G18" s="7">
        <f t="shared" si="6"/>
        <v>27.556666666666668</v>
      </c>
      <c r="H18" s="7">
        <f t="shared" si="7"/>
        <v>0.45927777777777778</v>
      </c>
    </row>
    <row r="19" spans="1:8" x14ac:dyDescent="0.25">
      <c r="A19" s="23" t="s">
        <v>176</v>
      </c>
      <c r="B19" s="23" t="s">
        <v>182</v>
      </c>
      <c r="C19" s="23" t="str">
        <f t="shared" si="0"/>
        <v>Doctors</v>
      </c>
      <c r="D19" s="4">
        <v>70345</v>
      </c>
      <c r="E19" s="5">
        <f t="shared" si="1"/>
        <v>91448.5</v>
      </c>
      <c r="F19" s="7">
        <f t="shared" si="5"/>
        <v>351.72500000000002</v>
      </c>
      <c r="G19" s="7">
        <f t="shared" si="6"/>
        <v>46.896666666666668</v>
      </c>
      <c r="H19" s="7">
        <f t="shared" si="7"/>
        <v>0.78161111111111115</v>
      </c>
    </row>
    <row r="20" spans="1:8" x14ac:dyDescent="0.25">
      <c r="A20" s="23" t="s">
        <v>176</v>
      </c>
      <c r="B20" s="23" t="s">
        <v>183</v>
      </c>
      <c r="C20" s="23" t="str">
        <f t="shared" si="0"/>
        <v>Doctors</v>
      </c>
      <c r="D20" s="4">
        <v>57691</v>
      </c>
      <c r="E20" s="5">
        <f t="shared" si="1"/>
        <v>74998.3</v>
      </c>
      <c r="F20" s="7">
        <f t="shared" si="5"/>
        <v>288.45500000000004</v>
      </c>
      <c r="G20" s="7">
        <f t="shared" si="6"/>
        <v>38.460666666666675</v>
      </c>
      <c r="H20" s="7">
        <f t="shared" si="7"/>
        <v>0.64101111111111131</v>
      </c>
    </row>
    <row r="21" spans="1:8" x14ac:dyDescent="0.25">
      <c r="A21" s="23" t="s">
        <v>176</v>
      </c>
      <c r="B21" s="23" t="s">
        <v>184</v>
      </c>
      <c r="C21" s="23" t="str">
        <f t="shared" si="0"/>
        <v>Doctors</v>
      </c>
      <c r="D21" s="4">
        <v>40035</v>
      </c>
      <c r="E21" s="5">
        <f t="shared" si="1"/>
        <v>52045.5</v>
      </c>
      <c r="F21" s="7">
        <f t="shared" si="5"/>
        <v>200.17500000000001</v>
      </c>
      <c r="G21" s="7">
        <f t="shared" si="6"/>
        <v>26.69</v>
      </c>
      <c r="H21" s="7">
        <f t="shared" si="7"/>
        <v>0.44483333333333336</v>
      </c>
    </row>
    <row r="22" spans="1:8" x14ac:dyDescent="0.25">
      <c r="A22" s="23" t="s">
        <v>176</v>
      </c>
      <c r="B22" s="23" t="s">
        <v>185</v>
      </c>
      <c r="C22" s="23" t="str">
        <f t="shared" si="0"/>
        <v>Doctors</v>
      </c>
      <c r="D22" s="4">
        <v>54321</v>
      </c>
      <c r="E22" s="5">
        <f t="shared" si="1"/>
        <v>70617.3</v>
      </c>
      <c r="F22" s="7">
        <f t="shared" si="5"/>
        <v>271.60500000000002</v>
      </c>
      <c r="G22" s="7">
        <f t="shared" si="6"/>
        <v>36.214000000000006</v>
      </c>
      <c r="H22" s="7">
        <f t="shared" si="7"/>
        <v>0.60356666666666681</v>
      </c>
    </row>
    <row r="23" spans="1:8" x14ac:dyDescent="0.25">
      <c r="A23" s="23" t="s">
        <v>176</v>
      </c>
      <c r="B23" s="23" t="s">
        <v>186</v>
      </c>
      <c r="C23" s="23" t="str">
        <f t="shared" si="0"/>
        <v>Doctors</v>
      </c>
      <c r="D23" s="4">
        <v>90126</v>
      </c>
      <c r="E23" s="5">
        <f t="shared" si="1"/>
        <v>117163.8</v>
      </c>
      <c r="F23" s="7">
        <f t="shared" si="5"/>
        <v>450.63</v>
      </c>
      <c r="G23" s="7">
        <f t="shared" si="6"/>
        <v>60.083999999999996</v>
      </c>
      <c r="H23" s="7">
        <f t="shared" si="7"/>
        <v>1.0013999999999998</v>
      </c>
    </row>
    <row r="24" spans="1:8" x14ac:dyDescent="0.25">
      <c r="A24" s="23" t="s">
        <v>187</v>
      </c>
      <c r="B24" s="23" t="s">
        <v>188</v>
      </c>
      <c r="C24" s="23" t="str">
        <f t="shared" si="0"/>
        <v>GP Practice non AFC</v>
      </c>
      <c r="D24" s="4">
        <v>25500</v>
      </c>
      <c r="E24" s="5">
        <f t="shared" si="1"/>
        <v>33150</v>
      </c>
      <c r="F24" s="7">
        <f t="shared" si="5"/>
        <v>127.5</v>
      </c>
      <c r="G24" s="7">
        <f t="shared" si="6"/>
        <v>17</v>
      </c>
      <c r="H24" s="7">
        <f t="shared" si="7"/>
        <v>0.28333333333333333</v>
      </c>
    </row>
    <row r="25" spans="1:8" x14ac:dyDescent="0.25">
      <c r="A25" s="23" t="s">
        <v>187</v>
      </c>
      <c r="B25" s="23" t="s">
        <v>189</v>
      </c>
      <c r="C25" s="23" t="str">
        <f t="shared" si="0"/>
        <v>GP Practice non AFC</v>
      </c>
      <c r="D25" s="4">
        <v>42500</v>
      </c>
      <c r="E25" s="5">
        <f t="shared" si="1"/>
        <v>55250</v>
      </c>
      <c r="F25" s="7">
        <f t="shared" si="5"/>
        <v>212.5</v>
      </c>
      <c r="G25" s="7">
        <f t="shared" si="6"/>
        <v>28.333333333333332</v>
      </c>
      <c r="H25" s="7">
        <f t="shared" si="7"/>
        <v>0.47222222222222221</v>
      </c>
    </row>
    <row r="26" spans="1:8" x14ac:dyDescent="0.25">
      <c r="A26" s="72" t="s">
        <v>187</v>
      </c>
      <c r="B26" s="72" t="s">
        <v>179</v>
      </c>
      <c r="C26" s="72" t="str">
        <f t="shared" si="0"/>
        <v>GP Practice non AFC</v>
      </c>
      <c r="D26" s="73">
        <v>70912</v>
      </c>
      <c r="E26" s="74">
        <f t="shared" si="1"/>
        <v>92185.600000000006</v>
      </c>
      <c r="F26" s="75">
        <f t="shared" si="5"/>
        <v>354.56000000000006</v>
      </c>
      <c r="G26" s="75">
        <f t="shared" si="6"/>
        <v>47.274666666666675</v>
      </c>
      <c r="H26" s="75">
        <f t="shared" si="7"/>
        <v>0.78791111111111123</v>
      </c>
    </row>
    <row r="27" spans="1:8" x14ac:dyDescent="0.25">
      <c r="A27" s="72" t="s">
        <v>187</v>
      </c>
      <c r="B27" s="72" t="s">
        <v>178</v>
      </c>
      <c r="C27" s="72" t="str">
        <f t="shared" si="0"/>
        <v>GP Practice non AFC</v>
      </c>
      <c r="D27" s="73">
        <v>105000</v>
      </c>
      <c r="E27" s="74">
        <f t="shared" si="1"/>
        <v>136500</v>
      </c>
      <c r="F27" s="75">
        <f t="shared" si="5"/>
        <v>525</v>
      </c>
      <c r="G27" s="75">
        <f t="shared" si="6"/>
        <v>70</v>
      </c>
      <c r="H27" s="75">
        <f t="shared" si="7"/>
        <v>1.1666666666666667</v>
      </c>
    </row>
    <row r="28" spans="1:8" x14ac:dyDescent="0.25">
      <c r="A28" s="23" t="s">
        <v>190</v>
      </c>
      <c r="B28" s="23" t="s">
        <v>191</v>
      </c>
      <c r="C28" s="23" t="str">
        <f t="shared" si="0"/>
        <v>Civil service</v>
      </c>
      <c r="D28" s="4">
        <v>17825</v>
      </c>
      <c r="E28" s="5">
        <f t="shared" si="1"/>
        <v>23172.5</v>
      </c>
      <c r="F28" s="7">
        <f t="shared" si="5"/>
        <v>89.125</v>
      </c>
      <c r="G28" s="7">
        <f t="shared" si="6"/>
        <v>11.883333333333333</v>
      </c>
      <c r="H28" s="7">
        <f t="shared" si="7"/>
        <v>0.19805555555555554</v>
      </c>
    </row>
    <row r="29" spans="1:8" x14ac:dyDescent="0.25">
      <c r="A29" s="23" t="s">
        <v>190</v>
      </c>
      <c r="B29" s="23" t="s">
        <v>192</v>
      </c>
      <c r="C29" s="23" t="str">
        <f t="shared" si="0"/>
        <v>Civil service</v>
      </c>
      <c r="D29" s="4">
        <v>20868</v>
      </c>
      <c r="E29" s="5">
        <f t="shared" si="1"/>
        <v>27128.400000000001</v>
      </c>
      <c r="F29" s="7">
        <f t="shared" si="5"/>
        <v>104.34</v>
      </c>
      <c r="G29" s="7">
        <f t="shared" si="6"/>
        <v>13.912000000000001</v>
      </c>
      <c r="H29" s="7">
        <f t="shared" si="7"/>
        <v>0.23186666666666669</v>
      </c>
    </row>
    <row r="30" spans="1:8" x14ac:dyDescent="0.25">
      <c r="A30" s="23" t="s">
        <v>190</v>
      </c>
      <c r="B30" s="23" t="s">
        <v>193</v>
      </c>
      <c r="C30" s="23" t="str">
        <f t="shared" si="0"/>
        <v>Civil service</v>
      </c>
      <c r="D30" s="4">
        <v>26292</v>
      </c>
      <c r="E30" s="5">
        <f t="shared" si="1"/>
        <v>34179.599999999999</v>
      </c>
      <c r="F30" s="7">
        <f t="shared" si="5"/>
        <v>131.45999999999998</v>
      </c>
      <c r="G30" s="7">
        <f t="shared" si="6"/>
        <v>17.527999999999999</v>
      </c>
      <c r="H30" s="7">
        <f t="shared" si="7"/>
        <v>0.2921333333333333</v>
      </c>
    </row>
    <row r="31" spans="1:8" x14ac:dyDescent="0.25">
      <c r="A31" s="23" t="s">
        <v>190</v>
      </c>
      <c r="B31" s="23" t="s">
        <v>194</v>
      </c>
      <c r="C31" s="23" t="str">
        <f t="shared" si="0"/>
        <v>Civil service</v>
      </c>
      <c r="D31" s="4">
        <v>32442</v>
      </c>
      <c r="E31" s="5">
        <f t="shared" si="1"/>
        <v>42174.6</v>
      </c>
      <c r="F31" s="7">
        <f t="shared" si="5"/>
        <v>162.20999999999998</v>
      </c>
      <c r="G31" s="7">
        <f t="shared" si="6"/>
        <v>21.627999999999997</v>
      </c>
      <c r="H31" s="7">
        <f t="shared" si="7"/>
        <v>0.3604666666666666</v>
      </c>
    </row>
    <row r="32" spans="1:8" x14ac:dyDescent="0.25">
      <c r="A32" s="23" t="s">
        <v>190</v>
      </c>
      <c r="B32" s="23" t="s">
        <v>195</v>
      </c>
      <c r="C32" s="23" t="str">
        <f t="shared" si="0"/>
        <v>Civil service</v>
      </c>
      <c r="D32" s="4">
        <v>40406</v>
      </c>
      <c r="E32" s="5">
        <f t="shared" si="1"/>
        <v>52527.8</v>
      </c>
      <c r="F32" s="7">
        <f t="shared" si="5"/>
        <v>202.03000000000003</v>
      </c>
      <c r="G32" s="7">
        <f t="shared" si="6"/>
        <v>26.937333333333338</v>
      </c>
      <c r="H32" s="7">
        <f t="shared" si="7"/>
        <v>0.44895555555555566</v>
      </c>
    </row>
    <row r="33" spans="1:8" x14ac:dyDescent="0.25">
      <c r="A33" s="23" t="s">
        <v>190</v>
      </c>
      <c r="B33" s="23" t="s">
        <v>196</v>
      </c>
      <c r="C33" s="23" t="str">
        <f t="shared" si="0"/>
        <v>Civil service</v>
      </c>
      <c r="D33" s="4">
        <v>54558</v>
      </c>
      <c r="E33" s="5">
        <f t="shared" si="1"/>
        <v>70925.400000000009</v>
      </c>
      <c r="F33" s="7">
        <f t="shared" si="5"/>
        <v>272.79000000000008</v>
      </c>
      <c r="G33" s="7">
        <f t="shared" si="6"/>
        <v>36.372000000000007</v>
      </c>
      <c r="H33" s="7">
        <f t="shared" si="7"/>
        <v>0.60620000000000007</v>
      </c>
    </row>
    <row r="34" spans="1:8" x14ac:dyDescent="0.25">
      <c r="A34" s="23" t="s">
        <v>190</v>
      </c>
      <c r="B34" s="23" t="s">
        <v>197</v>
      </c>
      <c r="C34" s="23" t="str">
        <f t="shared" si="0"/>
        <v>Civil service</v>
      </c>
      <c r="D34" s="4">
        <v>67215</v>
      </c>
      <c r="E34" s="5">
        <f t="shared" si="1"/>
        <v>87379.5</v>
      </c>
      <c r="F34" s="7">
        <f t="shared" si="5"/>
        <v>336.07499999999999</v>
      </c>
      <c r="G34" s="7">
        <f t="shared" si="6"/>
        <v>44.809999999999995</v>
      </c>
      <c r="H34" s="7">
        <f t="shared" si="7"/>
        <v>0.74683333333333324</v>
      </c>
    </row>
    <row r="35" spans="1:8" x14ac:dyDescent="0.25">
      <c r="A35" s="23" t="s">
        <v>198</v>
      </c>
      <c r="B35" s="23" t="s">
        <v>199</v>
      </c>
      <c r="C35" s="23" t="str">
        <f t="shared" si="0"/>
        <v>Very senior manager</v>
      </c>
      <c r="D35" s="4">
        <v>175000</v>
      </c>
      <c r="E35" s="5">
        <f t="shared" si="1"/>
        <v>227500</v>
      </c>
      <c r="F35" s="7">
        <f t="shared" si="5"/>
        <v>875</v>
      </c>
      <c r="G35" s="7">
        <f t="shared" si="6"/>
        <v>116.66666666666667</v>
      </c>
      <c r="H35" s="7">
        <f t="shared" si="7"/>
        <v>1.9444444444444444</v>
      </c>
    </row>
    <row r="36" spans="1:8" x14ac:dyDescent="0.25">
      <c r="A36" s="23" t="s">
        <v>198</v>
      </c>
      <c r="B36" s="23" t="s">
        <v>200</v>
      </c>
      <c r="C36" s="23" t="str">
        <f t="shared" si="0"/>
        <v>Very senior manager</v>
      </c>
      <c r="D36" s="4">
        <v>146323</v>
      </c>
      <c r="E36" s="5">
        <f t="shared" si="1"/>
        <v>190219.9</v>
      </c>
      <c r="F36" s="7">
        <f t="shared" si="5"/>
        <v>731.61500000000001</v>
      </c>
      <c r="G36" s="7">
        <f t="shared" si="6"/>
        <v>97.548666666666662</v>
      </c>
      <c r="H36" s="7">
        <f t="shared" si="7"/>
        <v>1.6258111111111111</v>
      </c>
    </row>
    <row r="37" spans="1:8" x14ac:dyDescent="0.25">
      <c r="A37" s="23" t="s">
        <v>201</v>
      </c>
      <c r="B37" s="23" t="s">
        <v>202</v>
      </c>
      <c r="C37" s="23" t="str">
        <f t="shared" si="0"/>
        <v>Pharmacy non AFC</v>
      </c>
      <c r="D37" s="4">
        <v>105000</v>
      </c>
      <c r="E37" s="5">
        <f t="shared" si="1"/>
        <v>136500</v>
      </c>
      <c r="F37" s="7">
        <f t="shared" si="5"/>
        <v>525</v>
      </c>
      <c r="G37" s="7">
        <f t="shared" si="6"/>
        <v>70</v>
      </c>
      <c r="H37" s="7">
        <f t="shared" si="7"/>
        <v>1.1666666666666667</v>
      </c>
    </row>
    <row r="38" spans="1:8" x14ac:dyDescent="0.25">
      <c r="A38" s="23" t="s">
        <v>201</v>
      </c>
      <c r="B38" s="23" t="s">
        <v>203</v>
      </c>
      <c r="C38" s="23" t="str">
        <f t="shared" si="0"/>
        <v>Pharmacy non AFC</v>
      </c>
      <c r="D38" s="4">
        <v>50000</v>
      </c>
      <c r="E38" s="5">
        <f t="shared" si="1"/>
        <v>65000</v>
      </c>
      <c r="F38" s="7">
        <f t="shared" si="5"/>
        <v>250</v>
      </c>
      <c r="G38" s="7">
        <f t="shared" si="6"/>
        <v>33.333333333333336</v>
      </c>
      <c r="H38" s="7">
        <f t="shared" si="7"/>
        <v>0.55555555555555558</v>
      </c>
    </row>
    <row r="39" spans="1:8" x14ac:dyDescent="0.25">
      <c r="A39" s="23" t="s">
        <v>201</v>
      </c>
      <c r="B39" s="23" t="s">
        <v>204</v>
      </c>
      <c r="C39" s="23" t="str">
        <f t="shared" si="0"/>
        <v>Pharmacy non AFC</v>
      </c>
      <c r="D39" s="4">
        <v>22000</v>
      </c>
      <c r="E39" s="5">
        <f t="shared" si="1"/>
        <v>28600</v>
      </c>
      <c r="F39" s="7">
        <f t="shared" si="5"/>
        <v>110</v>
      </c>
      <c r="G39" s="7">
        <f t="shared" si="6"/>
        <v>14.666666666666666</v>
      </c>
      <c r="H39" s="7">
        <f t="shared" si="7"/>
        <v>0.24444444444444444</v>
      </c>
    </row>
    <row r="40" spans="1:8" x14ac:dyDescent="0.25">
      <c r="A40" s="23" t="s">
        <v>201</v>
      </c>
      <c r="B40" s="23" t="s">
        <v>205</v>
      </c>
      <c r="C40" s="23" t="str">
        <f t="shared" si="0"/>
        <v>Pharmacy non AFC</v>
      </c>
      <c r="D40" s="4">
        <v>22000</v>
      </c>
      <c r="E40" s="5">
        <f t="shared" si="1"/>
        <v>28600</v>
      </c>
      <c r="F40" s="7">
        <f t="shared" si="5"/>
        <v>110</v>
      </c>
      <c r="G40" s="7">
        <f t="shared" si="6"/>
        <v>14.666666666666666</v>
      </c>
      <c r="H40" s="7">
        <f t="shared" si="7"/>
        <v>0.24444444444444444</v>
      </c>
    </row>
    <row r="41" spans="1:8" x14ac:dyDescent="0.25">
      <c r="A41" s="23" t="s">
        <v>206</v>
      </c>
      <c r="B41" s="23" t="s">
        <v>207</v>
      </c>
      <c r="C41" s="23" t="str">
        <f t="shared" si="0"/>
        <v>NMDS-SC</v>
      </c>
      <c r="D41" s="4">
        <v>25100</v>
      </c>
      <c r="E41" s="5">
        <f t="shared" si="1"/>
        <v>32630</v>
      </c>
      <c r="F41" s="7">
        <f t="shared" si="5"/>
        <v>125.5</v>
      </c>
      <c r="G41" s="7">
        <f t="shared" si="6"/>
        <v>16.733333333333334</v>
      </c>
      <c r="H41" s="7">
        <f t="shared" si="7"/>
        <v>0.27888888888888891</v>
      </c>
    </row>
    <row r="42" spans="1:8" x14ac:dyDescent="0.25">
      <c r="A42" s="23" t="s">
        <v>206</v>
      </c>
      <c r="B42" s="23" t="s">
        <v>208</v>
      </c>
      <c r="C42" s="23" t="str">
        <f t="shared" si="0"/>
        <v>NMDS-SC</v>
      </c>
      <c r="D42" s="4">
        <v>23100</v>
      </c>
      <c r="E42" s="5">
        <f t="shared" si="1"/>
        <v>30030</v>
      </c>
      <c r="F42" s="7">
        <f t="shared" si="5"/>
        <v>115.5</v>
      </c>
      <c r="G42" s="7">
        <f t="shared" si="6"/>
        <v>15.4</v>
      </c>
      <c r="H42" s="7">
        <f t="shared" si="7"/>
        <v>0.25666666666666665</v>
      </c>
    </row>
    <row r="43" spans="1:8" x14ac:dyDescent="0.25">
      <c r="A43" s="23" t="s">
        <v>206</v>
      </c>
      <c r="B43" s="23" t="s">
        <v>209</v>
      </c>
      <c r="C43" s="23" t="str">
        <f t="shared" si="0"/>
        <v>NMDS-SC</v>
      </c>
      <c r="D43" s="4">
        <v>22400</v>
      </c>
      <c r="E43" s="5">
        <f t="shared" si="1"/>
        <v>29120</v>
      </c>
      <c r="F43" s="7">
        <f t="shared" si="5"/>
        <v>112</v>
      </c>
      <c r="G43" s="7">
        <f t="shared" si="6"/>
        <v>14.933333333333334</v>
      </c>
      <c r="H43" s="7">
        <f t="shared" si="7"/>
        <v>0.24888888888888888</v>
      </c>
    </row>
    <row r="44" spans="1:8" x14ac:dyDescent="0.25">
      <c r="A44" s="23" t="s">
        <v>206</v>
      </c>
      <c r="B44" s="23" t="s">
        <v>210</v>
      </c>
      <c r="C44" s="23" t="str">
        <f t="shared" si="0"/>
        <v>NMDS-SC</v>
      </c>
      <c r="D44" s="4">
        <v>22400</v>
      </c>
      <c r="E44" s="5">
        <f t="shared" si="1"/>
        <v>29120</v>
      </c>
      <c r="F44" s="7">
        <f t="shared" si="5"/>
        <v>112</v>
      </c>
      <c r="G44" s="7">
        <f t="shared" si="6"/>
        <v>14.933333333333334</v>
      </c>
      <c r="H44" s="7">
        <f t="shared" si="7"/>
        <v>0.24888888888888888</v>
      </c>
    </row>
    <row r="45" spans="1:8" x14ac:dyDescent="0.25">
      <c r="A45" s="23" t="s">
        <v>206</v>
      </c>
      <c r="B45" s="23" t="s">
        <v>211</v>
      </c>
      <c r="C45" s="23" t="str">
        <f t="shared" si="0"/>
        <v>NMDS-SC</v>
      </c>
      <c r="D45" s="4">
        <v>22100</v>
      </c>
      <c r="E45" s="5">
        <f t="shared" si="1"/>
        <v>28730</v>
      </c>
      <c r="F45" s="7">
        <f t="shared" si="5"/>
        <v>110.5</v>
      </c>
      <c r="G45" s="7">
        <f t="shared" si="6"/>
        <v>14.733333333333333</v>
      </c>
      <c r="H45" s="7">
        <f t="shared" si="7"/>
        <v>0.24555555555555555</v>
      </c>
    </row>
    <row r="46" spans="1:8" x14ac:dyDescent="0.25">
      <c r="A46" s="23" t="s">
        <v>206</v>
      </c>
      <c r="B46" s="23" t="s">
        <v>212</v>
      </c>
      <c r="C46" s="23" t="str">
        <f t="shared" si="0"/>
        <v>NMDS-SC</v>
      </c>
      <c r="D46" s="4">
        <v>22100</v>
      </c>
      <c r="E46" s="5">
        <f t="shared" si="1"/>
        <v>28730</v>
      </c>
      <c r="F46" s="7">
        <f t="shared" si="5"/>
        <v>110.5</v>
      </c>
      <c r="G46" s="7">
        <f t="shared" si="6"/>
        <v>14.733333333333333</v>
      </c>
      <c r="H46" s="7">
        <f t="shared" si="7"/>
        <v>0.24555555555555555</v>
      </c>
    </row>
    <row r="47" spans="1:8" x14ac:dyDescent="0.25">
      <c r="A47" s="23" t="s">
        <v>206</v>
      </c>
      <c r="B47" s="23" t="s">
        <v>213</v>
      </c>
      <c r="C47" s="23" t="str">
        <f t="shared" si="0"/>
        <v>NMDS-SC</v>
      </c>
      <c r="D47" s="4">
        <v>17500</v>
      </c>
      <c r="E47" s="5">
        <f t="shared" si="1"/>
        <v>22750</v>
      </c>
      <c r="F47" s="7">
        <f t="shared" si="5"/>
        <v>87.5</v>
      </c>
      <c r="G47" s="7">
        <f t="shared" si="6"/>
        <v>11.666666666666666</v>
      </c>
      <c r="H47" s="7">
        <f t="shared" si="7"/>
        <v>0.19444444444444445</v>
      </c>
    </row>
    <row r="48" spans="1:8" x14ac:dyDescent="0.25">
      <c r="A48" s="23" t="s">
        <v>206</v>
      </c>
      <c r="B48" s="23" t="s">
        <v>214</v>
      </c>
      <c r="C48" s="23" t="str">
        <f t="shared" si="0"/>
        <v>NMDS-SC</v>
      </c>
      <c r="D48" s="4">
        <v>69000</v>
      </c>
      <c r="E48" s="5">
        <f t="shared" si="1"/>
        <v>89700</v>
      </c>
      <c r="F48" s="7">
        <f t="shared" si="5"/>
        <v>345</v>
      </c>
      <c r="G48" s="7">
        <f t="shared" si="6"/>
        <v>46</v>
      </c>
      <c r="H48" s="7">
        <f t="shared" si="7"/>
        <v>0.76666666666666672</v>
      </c>
    </row>
    <row r="49" spans="1:8" x14ac:dyDescent="0.25">
      <c r="A49" s="23" t="s">
        <v>206</v>
      </c>
      <c r="B49" s="23" t="s">
        <v>215</v>
      </c>
      <c r="C49" s="23" t="str">
        <f t="shared" si="0"/>
        <v>NMDS-SC</v>
      </c>
      <c r="D49" s="4">
        <v>45700</v>
      </c>
      <c r="E49" s="5">
        <f t="shared" si="1"/>
        <v>59410</v>
      </c>
      <c r="F49" s="7">
        <f t="shared" si="5"/>
        <v>228.5</v>
      </c>
      <c r="G49" s="7">
        <f t="shared" si="6"/>
        <v>30.466666666666665</v>
      </c>
      <c r="H49" s="7">
        <f t="shared" si="7"/>
        <v>0.50777777777777777</v>
      </c>
    </row>
    <row r="50" spans="1:8" x14ac:dyDescent="0.25">
      <c r="A50" s="23" t="s">
        <v>206</v>
      </c>
      <c r="B50" s="23" t="s">
        <v>216</v>
      </c>
      <c r="C50" s="23" t="str">
        <f t="shared" si="0"/>
        <v>NMDS-SC</v>
      </c>
      <c r="D50" s="4">
        <v>37600</v>
      </c>
      <c r="E50" s="5">
        <f t="shared" si="1"/>
        <v>48880</v>
      </c>
      <c r="F50" s="7">
        <f t="shared" si="5"/>
        <v>188</v>
      </c>
      <c r="G50" s="7">
        <f t="shared" si="6"/>
        <v>25.066666666666666</v>
      </c>
      <c r="H50" s="7">
        <f t="shared" si="7"/>
        <v>0.41777777777777775</v>
      </c>
    </row>
    <row r="51" spans="1:8" x14ac:dyDescent="0.25">
      <c r="A51" s="23" t="s">
        <v>206</v>
      </c>
      <c r="B51" s="23" t="s">
        <v>217</v>
      </c>
      <c r="C51" s="23" t="str">
        <f t="shared" si="0"/>
        <v>NMDS-SC</v>
      </c>
      <c r="D51" s="4">
        <v>36900</v>
      </c>
      <c r="E51" s="5">
        <f t="shared" si="1"/>
        <v>47970</v>
      </c>
      <c r="F51" s="7">
        <f t="shared" si="5"/>
        <v>184.5</v>
      </c>
      <c r="G51" s="7">
        <f t="shared" si="6"/>
        <v>24.6</v>
      </c>
      <c r="H51" s="7">
        <f t="shared" si="7"/>
        <v>0.41000000000000003</v>
      </c>
    </row>
    <row r="52" spans="1:8" x14ac:dyDescent="0.25">
      <c r="A52" s="23" t="s">
        <v>206</v>
      </c>
      <c r="B52" s="23" t="s">
        <v>218</v>
      </c>
      <c r="C52" s="23" t="str">
        <f t="shared" si="0"/>
        <v>NMDS-SC</v>
      </c>
      <c r="D52" s="4">
        <v>29900</v>
      </c>
      <c r="E52" s="5">
        <f t="shared" si="1"/>
        <v>38870</v>
      </c>
      <c r="F52" s="7">
        <f t="shared" si="5"/>
        <v>149.5</v>
      </c>
      <c r="G52" s="7">
        <f t="shared" si="6"/>
        <v>19.933333333333334</v>
      </c>
      <c r="H52" s="7">
        <f t="shared" si="7"/>
        <v>0.33222222222222225</v>
      </c>
    </row>
    <row r="53" spans="1:8" x14ac:dyDescent="0.25">
      <c r="A53" s="23" t="s">
        <v>206</v>
      </c>
      <c r="B53" s="23" t="s">
        <v>219</v>
      </c>
      <c r="C53" s="23" t="str">
        <f t="shared" si="0"/>
        <v>NMDS-SC</v>
      </c>
      <c r="D53" s="4">
        <v>27400</v>
      </c>
      <c r="E53" s="5">
        <f t="shared" si="1"/>
        <v>35620</v>
      </c>
      <c r="F53" s="7">
        <f t="shared" si="5"/>
        <v>137</v>
      </c>
      <c r="G53" s="7">
        <f t="shared" si="6"/>
        <v>18.266666666666666</v>
      </c>
      <c r="H53" s="7">
        <f t="shared" si="7"/>
        <v>0.30444444444444441</v>
      </c>
    </row>
    <row r="54" spans="1:8" x14ac:dyDescent="0.25">
      <c r="A54" s="23" t="s">
        <v>206</v>
      </c>
      <c r="B54" s="23" t="s">
        <v>220</v>
      </c>
      <c r="C54" s="23" t="str">
        <f t="shared" si="0"/>
        <v>NMDS-SC</v>
      </c>
      <c r="D54" s="4">
        <v>37000</v>
      </c>
      <c r="E54" s="5">
        <f t="shared" si="1"/>
        <v>48100</v>
      </c>
      <c r="F54" s="7">
        <f t="shared" si="5"/>
        <v>185</v>
      </c>
      <c r="G54" s="7">
        <f t="shared" si="6"/>
        <v>24.666666666666668</v>
      </c>
      <c r="H54" s="7">
        <f t="shared" si="7"/>
        <v>0.41111111111111115</v>
      </c>
    </row>
    <row r="55" spans="1:8" x14ac:dyDescent="0.25">
      <c r="A55" s="23" t="s">
        <v>206</v>
      </c>
      <c r="B55" s="23" t="s">
        <v>221</v>
      </c>
      <c r="C55" s="23" t="str">
        <f t="shared" si="0"/>
        <v>NMDS-SC</v>
      </c>
      <c r="D55" s="4">
        <v>36800</v>
      </c>
      <c r="E55" s="5">
        <f t="shared" si="1"/>
        <v>47840</v>
      </c>
      <c r="F55" s="7">
        <f t="shared" si="5"/>
        <v>184</v>
      </c>
      <c r="G55" s="7">
        <f t="shared" si="6"/>
        <v>24.533333333333335</v>
      </c>
      <c r="H55" s="7">
        <f t="shared" si="7"/>
        <v>0.40888888888888891</v>
      </c>
    </row>
    <row r="56" spans="1:8" x14ac:dyDescent="0.25">
      <c r="A56" s="23" t="s">
        <v>206</v>
      </c>
      <c r="B56" s="23" t="s">
        <v>222</v>
      </c>
      <c r="C56" s="23" t="str">
        <f t="shared" si="0"/>
        <v>NMDS-SC</v>
      </c>
      <c r="D56" s="4">
        <v>33100</v>
      </c>
      <c r="E56" s="5">
        <f t="shared" si="1"/>
        <v>43030</v>
      </c>
      <c r="F56" s="7">
        <f t="shared" si="5"/>
        <v>165.5</v>
      </c>
      <c r="G56" s="7">
        <f t="shared" si="6"/>
        <v>22.066666666666666</v>
      </c>
      <c r="H56" s="7">
        <f t="shared" si="7"/>
        <v>0.36777777777777776</v>
      </c>
    </row>
    <row r="57" spans="1:8" x14ac:dyDescent="0.25">
      <c r="A57" s="23" t="s">
        <v>206</v>
      </c>
      <c r="B57" s="23" t="s">
        <v>223</v>
      </c>
      <c r="C57" s="23" t="str">
        <f t="shared" si="0"/>
        <v>NMDS-SC</v>
      </c>
      <c r="D57" s="4">
        <v>33100</v>
      </c>
      <c r="E57" s="5">
        <f t="shared" si="1"/>
        <v>43030</v>
      </c>
      <c r="F57" s="7">
        <f t="shared" si="5"/>
        <v>165.5</v>
      </c>
      <c r="G57" s="7">
        <f t="shared" si="6"/>
        <v>22.066666666666666</v>
      </c>
      <c r="H57" s="7">
        <f t="shared" si="7"/>
        <v>0.36777777777777776</v>
      </c>
    </row>
    <row r="58" spans="1:8" x14ac:dyDescent="0.25">
      <c r="A58" s="23" t="s">
        <v>206</v>
      </c>
      <c r="B58" s="23" t="s">
        <v>224</v>
      </c>
      <c r="C58" s="23" t="str">
        <f t="shared" si="0"/>
        <v>NMDS-SC</v>
      </c>
      <c r="D58" s="4">
        <v>27500</v>
      </c>
      <c r="E58" s="5">
        <f t="shared" si="1"/>
        <v>35750</v>
      </c>
      <c r="F58" s="7">
        <f t="shared" si="5"/>
        <v>137.5</v>
      </c>
      <c r="G58" s="7">
        <f t="shared" si="6"/>
        <v>18.333333333333332</v>
      </c>
      <c r="H58" s="7">
        <f t="shared" si="7"/>
        <v>0.30555555555555552</v>
      </c>
    </row>
    <row r="59" spans="1:8" x14ac:dyDescent="0.25">
      <c r="A59" s="23" t="s">
        <v>206</v>
      </c>
      <c r="B59" s="23" t="s">
        <v>225</v>
      </c>
      <c r="C59" s="23" t="str">
        <f t="shared" si="0"/>
        <v>NMDS-SC</v>
      </c>
      <c r="D59" s="4">
        <v>24500</v>
      </c>
      <c r="E59" s="5">
        <f t="shared" si="1"/>
        <v>31850</v>
      </c>
      <c r="F59" s="7">
        <f t="shared" si="5"/>
        <v>122.5</v>
      </c>
      <c r="G59" s="7">
        <f t="shared" si="6"/>
        <v>16.333333333333332</v>
      </c>
      <c r="H59" s="7">
        <f t="shared" si="7"/>
        <v>0.2722222222222222</v>
      </c>
    </row>
    <row r="60" spans="1:8" x14ac:dyDescent="0.25">
      <c r="A60" s="23" t="s">
        <v>206</v>
      </c>
      <c r="B60" s="23" t="s">
        <v>226</v>
      </c>
      <c r="C60" s="23" t="str">
        <f t="shared" si="0"/>
        <v>NMDS-SC</v>
      </c>
      <c r="D60" s="4">
        <v>23600</v>
      </c>
      <c r="E60" s="5">
        <f t="shared" si="1"/>
        <v>30680</v>
      </c>
      <c r="F60" s="7">
        <f t="shared" si="5"/>
        <v>118</v>
      </c>
      <c r="G60" s="7">
        <f t="shared" si="6"/>
        <v>15.733333333333333</v>
      </c>
      <c r="H60" s="7">
        <f t="shared" si="7"/>
        <v>0.26222222222222219</v>
      </c>
    </row>
    <row r="61" spans="1:8" x14ac:dyDescent="0.25">
      <c r="A61" s="23" t="s">
        <v>206</v>
      </c>
      <c r="B61" s="23" t="s">
        <v>227</v>
      </c>
      <c r="C61" s="23" t="str">
        <f t="shared" si="0"/>
        <v>NMDS-SC</v>
      </c>
      <c r="D61" s="4">
        <v>21600</v>
      </c>
      <c r="E61" s="5">
        <f t="shared" si="1"/>
        <v>28080</v>
      </c>
      <c r="F61" s="7">
        <f t="shared" si="5"/>
        <v>108</v>
      </c>
      <c r="G61" s="7">
        <f t="shared" si="6"/>
        <v>14.4</v>
      </c>
      <c r="H61" s="7">
        <f t="shared" si="7"/>
        <v>0.24000000000000002</v>
      </c>
    </row>
    <row r="62" spans="1:8" x14ac:dyDescent="0.25">
      <c r="A62" s="23" t="s">
        <v>206</v>
      </c>
      <c r="B62" s="23" t="s">
        <v>228</v>
      </c>
      <c r="C62" s="23" t="str">
        <f t="shared" si="0"/>
        <v>NMDS-SC</v>
      </c>
      <c r="D62" s="4">
        <v>20500</v>
      </c>
      <c r="E62" s="5">
        <f t="shared" si="1"/>
        <v>26650</v>
      </c>
      <c r="F62" s="7">
        <f t="shared" si="5"/>
        <v>102.5</v>
      </c>
      <c r="G62" s="7">
        <f t="shared" si="6"/>
        <v>13.666666666666666</v>
      </c>
      <c r="H62" s="7">
        <f t="shared" si="7"/>
        <v>0.22777777777777777</v>
      </c>
    </row>
    <row r="63" spans="1:8" x14ac:dyDescent="0.25">
      <c r="A63" s="23" t="s">
        <v>206</v>
      </c>
      <c r="B63" s="23" t="s">
        <v>229</v>
      </c>
      <c r="C63" s="23" t="str">
        <f t="shared" si="0"/>
        <v>NMDS-SC</v>
      </c>
      <c r="D63" s="4">
        <v>15900</v>
      </c>
      <c r="E63" s="5">
        <f t="shared" si="1"/>
        <v>20670</v>
      </c>
      <c r="F63" s="7">
        <f t="shared" si="5"/>
        <v>79.5</v>
      </c>
      <c r="G63" s="7">
        <f t="shared" si="6"/>
        <v>10.6</v>
      </c>
      <c r="H63" s="7">
        <f t="shared" si="7"/>
        <v>0.17666666666666667</v>
      </c>
    </row>
    <row r="64" spans="1:8" x14ac:dyDescent="0.25">
      <c r="A64" s="23" t="s">
        <v>230</v>
      </c>
      <c r="B64" s="23" t="s">
        <v>231</v>
      </c>
      <c r="C64" s="23" t="str">
        <f t="shared" si="0"/>
        <v>Other</v>
      </c>
      <c r="D64" s="4">
        <v>5000</v>
      </c>
      <c r="E64" s="5">
        <f t="shared" si="1"/>
        <v>6500</v>
      </c>
      <c r="F64" s="7">
        <f t="shared" si="5"/>
        <v>25</v>
      </c>
      <c r="G64" s="7">
        <f t="shared" si="6"/>
        <v>3.3333333333333335</v>
      </c>
      <c r="H64" s="7">
        <f t="shared" si="7"/>
        <v>5.5555555555555559E-2</v>
      </c>
    </row>
    <row r="65" spans="1:8" x14ac:dyDescent="0.25">
      <c r="A65" s="23" t="s">
        <v>230</v>
      </c>
      <c r="B65" s="23" t="s">
        <v>232</v>
      </c>
      <c r="C65" s="23" t="str">
        <f t="shared" ref="C65:C128" si="8">A65</f>
        <v>Other</v>
      </c>
      <c r="D65" s="4">
        <v>6000</v>
      </c>
      <c r="E65" s="5">
        <f t="shared" ref="E65:E128" si="9">D65*1.3</f>
        <v>7800</v>
      </c>
      <c r="F65" s="7">
        <f t="shared" si="5"/>
        <v>30</v>
      </c>
      <c r="G65" s="7">
        <f t="shared" si="6"/>
        <v>4</v>
      </c>
      <c r="H65" s="7">
        <f t="shared" si="7"/>
        <v>6.6666666666666666E-2</v>
      </c>
    </row>
    <row r="66" spans="1:8" x14ac:dyDescent="0.25">
      <c r="A66" s="23" t="s">
        <v>230</v>
      </c>
      <c r="B66" s="23" t="s">
        <v>233</v>
      </c>
      <c r="C66" s="23" t="str">
        <f t="shared" si="8"/>
        <v>Other</v>
      </c>
      <c r="D66" s="4">
        <v>7000</v>
      </c>
      <c r="E66" s="5">
        <f t="shared" si="9"/>
        <v>9100</v>
      </c>
      <c r="F66" s="7">
        <f t="shared" si="5"/>
        <v>35</v>
      </c>
      <c r="G66" s="7">
        <f t="shared" si="6"/>
        <v>4.666666666666667</v>
      </c>
      <c r="H66" s="7">
        <f t="shared" si="7"/>
        <v>7.7777777777777779E-2</v>
      </c>
    </row>
    <row r="67" spans="1:8" x14ac:dyDescent="0.25">
      <c r="A67" s="23" t="s">
        <v>230</v>
      </c>
      <c r="B67" s="23" t="s">
        <v>234</v>
      </c>
      <c r="C67" s="23" t="str">
        <f t="shared" si="8"/>
        <v>Other</v>
      </c>
      <c r="D67" s="4">
        <v>8000</v>
      </c>
      <c r="E67" s="5">
        <f t="shared" si="9"/>
        <v>10400</v>
      </c>
      <c r="F67" s="7">
        <f t="shared" si="5"/>
        <v>40</v>
      </c>
      <c r="G67" s="7">
        <f t="shared" si="6"/>
        <v>5.333333333333333</v>
      </c>
      <c r="H67" s="7">
        <f t="shared" si="7"/>
        <v>8.8888888888888878E-2</v>
      </c>
    </row>
    <row r="68" spans="1:8" x14ac:dyDescent="0.25">
      <c r="A68" s="23" t="s">
        <v>230</v>
      </c>
      <c r="B68" s="23" t="s">
        <v>235</v>
      </c>
      <c r="C68" s="23" t="str">
        <f t="shared" si="8"/>
        <v>Other</v>
      </c>
      <c r="D68" s="4">
        <v>9000</v>
      </c>
      <c r="E68" s="5">
        <f t="shared" si="9"/>
        <v>11700</v>
      </c>
      <c r="F68" s="7">
        <f t="shared" si="5"/>
        <v>45</v>
      </c>
      <c r="G68" s="7">
        <f t="shared" si="6"/>
        <v>6</v>
      </c>
      <c r="H68" s="7">
        <f t="shared" si="7"/>
        <v>0.1</v>
      </c>
    </row>
    <row r="69" spans="1:8" x14ac:dyDescent="0.25">
      <c r="A69" s="23" t="s">
        <v>230</v>
      </c>
      <c r="B69" s="23" t="s">
        <v>236</v>
      </c>
      <c r="C69" s="23" t="str">
        <f t="shared" si="8"/>
        <v>Other</v>
      </c>
      <c r="D69" s="4">
        <v>10000</v>
      </c>
      <c r="E69" s="5">
        <f t="shared" si="9"/>
        <v>13000</v>
      </c>
      <c r="F69" s="7">
        <f t="shared" si="5"/>
        <v>50</v>
      </c>
      <c r="G69" s="7">
        <f t="shared" si="6"/>
        <v>6.666666666666667</v>
      </c>
      <c r="H69" s="7">
        <f t="shared" si="7"/>
        <v>0.11111111111111112</v>
      </c>
    </row>
    <row r="70" spans="1:8" x14ac:dyDescent="0.25">
      <c r="A70" s="23" t="s">
        <v>230</v>
      </c>
      <c r="B70" s="23" t="s">
        <v>237</v>
      </c>
      <c r="C70" s="23" t="str">
        <f t="shared" si="8"/>
        <v>Other</v>
      </c>
      <c r="D70" s="4">
        <v>11000</v>
      </c>
      <c r="E70" s="5">
        <f t="shared" si="9"/>
        <v>14300</v>
      </c>
      <c r="F70" s="7">
        <f t="shared" si="5"/>
        <v>55</v>
      </c>
      <c r="G70" s="7">
        <f t="shared" si="6"/>
        <v>7.333333333333333</v>
      </c>
      <c r="H70" s="7">
        <f t="shared" si="7"/>
        <v>0.12222222222222222</v>
      </c>
    </row>
    <row r="71" spans="1:8" x14ac:dyDescent="0.25">
      <c r="A71" s="23" t="s">
        <v>230</v>
      </c>
      <c r="B71" s="23" t="s">
        <v>238</v>
      </c>
      <c r="C71" s="23" t="str">
        <f t="shared" si="8"/>
        <v>Other</v>
      </c>
      <c r="D71" s="4">
        <v>12000</v>
      </c>
      <c r="E71" s="5">
        <f t="shared" si="9"/>
        <v>15600</v>
      </c>
      <c r="F71" s="7">
        <f t="shared" si="5"/>
        <v>60</v>
      </c>
      <c r="G71" s="7">
        <f t="shared" si="6"/>
        <v>8</v>
      </c>
      <c r="H71" s="7">
        <f t="shared" si="7"/>
        <v>0.13333333333333333</v>
      </c>
    </row>
    <row r="72" spans="1:8" x14ac:dyDescent="0.25">
      <c r="A72" s="23" t="s">
        <v>230</v>
      </c>
      <c r="B72" s="23" t="s">
        <v>239</v>
      </c>
      <c r="C72" s="23" t="str">
        <f t="shared" si="8"/>
        <v>Other</v>
      </c>
      <c r="D72" s="4">
        <v>13000</v>
      </c>
      <c r="E72" s="5">
        <f t="shared" si="9"/>
        <v>16900</v>
      </c>
      <c r="F72" s="7">
        <f t="shared" si="5"/>
        <v>65</v>
      </c>
      <c r="G72" s="7">
        <f t="shared" si="6"/>
        <v>8.6666666666666661</v>
      </c>
      <c r="H72" s="7">
        <f t="shared" si="7"/>
        <v>0.14444444444444443</v>
      </c>
    </row>
    <row r="73" spans="1:8" x14ac:dyDescent="0.25">
      <c r="A73" s="23" t="s">
        <v>230</v>
      </c>
      <c r="B73" s="23" t="s">
        <v>240</v>
      </c>
      <c r="C73" s="23" t="str">
        <f t="shared" si="8"/>
        <v>Other</v>
      </c>
      <c r="D73" s="4">
        <v>14000</v>
      </c>
      <c r="E73" s="5">
        <f t="shared" si="9"/>
        <v>18200</v>
      </c>
      <c r="F73" s="7">
        <f t="shared" si="5"/>
        <v>70</v>
      </c>
      <c r="G73" s="7">
        <f t="shared" si="6"/>
        <v>9.3333333333333339</v>
      </c>
      <c r="H73" s="7">
        <f t="shared" si="7"/>
        <v>0.15555555555555556</v>
      </c>
    </row>
    <row r="74" spans="1:8" x14ac:dyDescent="0.25">
      <c r="A74" s="23" t="s">
        <v>230</v>
      </c>
      <c r="B74" s="23" t="s">
        <v>241</v>
      </c>
      <c r="C74" s="23" t="str">
        <f t="shared" si="8"/>
        <v>Other</v>
      </c>
      <c r="D74" s="4">
        <v>15000</v>
      </c>
      <c r="E74" s="5">
        <f t="shared" si="9"/>
        <v>19500</v>
      </c>
      <c r="F74" s="7">
        <f t="shared" si="5"/>
        <v>75</v>
      </c>
      <c r="G74" s="7">
        <f t="shared" si="6"/>
        <v>10</v>
      </c>
      <c r="H74" s="7">
        <f t="shared" si="7"/>
        <v>0.16666666666666666</v>
      </c>
    </row>
    <row r="75" spans="1:8" x14ac:dyDescent="0.25">
      <c r="A75" s="23" t="s">
        <v>230</v>
      </c>
      <c r="B75" s="23" t="s">
        <v>242</v>
      </c>
      <c r="C75" s="23" t="str">
        <f t="shared" si="8"/>
        <v>Other</v>
      </c>
      <c r="D75" s="4">
        <v>16000</v>
      </c>
      <c r="E75" s="5">
        <f t="shared" si="9"/>
        <v>20800</v>
      </c>
      <c r="F75" s="7">
        <f t="shared" si="5"/>
        <v>80</v>
      </c>
      <c r="G75" s="7">
        <f t="shared" si="6"/>
        <v>10.666666666666666</v>
      </c>
      <c r="H75" s="7">
        <f t="shared" si="7"/>
        <v>0.17777777777777776</v>
      </c>
    </row>
    <row r="76" spans="1:8" x14ac:dyDescent="0.25">
      <c r="A76" s="23" t="s">
        <v>230</v>
      </c>
      <c r="B76" s="23" t="s">
        <v>243</v>
      </c>
      <c r="C76" s="23" t="str">
        <f t="shared" si="8"/>
        <v>Other</v>
      </c>
      <c r="D76" s="4">
        <v>17000</v>
      </c>
      <c r="E76" s="5">
        <f t="shared" si="9"/>
        <v>22100</v>
      </c>
      <c r="F76" s="7">
        <f t="shared" ref="F76:F139" si="10">(E76/52)/5</f>
        <v>85</v>
      </c>
      <c r="G76" s="7">
        <f t="shared" ref="G76:G139" si="11">F76/7.5</f>
        <v>11.333333333333334</v>
      </c>
      <c r="H76" s="7">
        <f t="shared" ref="H76:H139" si="12">G76/60</f>
        <v>0.18888888888888891</v>
      </c>
    </row>
    <row r="77" spans="1:8" x14ac:dyDescent="0.25">
      <c r="A77" s="23" t="s">
        <v>230</v>
      </c>
      <c r="B77" s="23" t="s">
        <v>244</v>
      </c>
      <c r="C77" s="23" t="str">
        <f t="shared" si="8"/>
        <v>Other</v>
      </c>
      <c r="D77" s="4">
        <v>18000</v>
      </c>
      <c r="E77" s="5">
        <f t="shared" si="9"/>
        <v>23400</v>
      </c>
      <c r="F77" s="7">
        <f t="shared" si="10"/>
        <v>90</v>
      </c>
      <c r="G77" s="7">
        <f t="shared" si="11"/>
        <v>12</v>
      </c>
      <c r="H77" s="7">
        <f t="shared" si="12"/>
        <v>0.2</v>
      </c>
    </row>
    <row r="78" spans="1:8" x14ac:dyDescent="0.25">
      <c r="A78" s="23" t="s">
        <v>230</v>
      </c>
      <c r="B78" s="23" t="s">
        <v>245</v>
      </c>
      <c r="C78" s="23" t="str">
        <f t="shared" si="8"/>
        <v>Other</v>
      </c>
      <c r="D78" s="4">
        <v>19000</v>
      </c>
      <c r="E78" s="5">
        <f t="shared" si="9"/>
        <v>24700</v>
      </c>
      <c r="F78" s="7">
        <f t="shared" si="10"/>
        <v>95</v>
      </c>
      <c r="G78" s="7">
        <f t="shared" si="11"/>
        <v>12.666666666666666</v>
      </c>
      <c r="H78" s="7">
        <f t="shared" si="12"/>
        <v>0.21111111111111111</v>
      </c>
    </row>
    <row r="79" spans="1:8" x14ac:dyDescent="0.25">
      <c r="A79" s="23" t="s">
        <v>230</v>
      </c>
      <c r="B79" s="23" t="s">
        <v>246</v>
      </c>
      <c r="C79" s="23" t="str">
        <f t="shared" si="8"/>
        <v>Other</v>
      </c>
      <c r="D79" s="4">
        <v>20000</v>
      </c>
      <c r="E79" s="5">
        <f t="shared" si="9"/>
        <v>26000</v>
      </c>
      <c r="F79" s="7">
        <f t="shared" si="10"/>
        <v>100</v>
      </c>
      <c r="G79" s="7">
        <f t="shared" si="11"/>
        <v>13.333333333333334</v>
      </c>
      <c r="H79" s="7">
        <f t="shared" si="12"/>
        <v>0.22222222222222224</v>
      </c>
    </row>
    <row r="80" spans="1:8" x14ac:dyDescent="0.25">
      <c r="A80" s="23" t="s">
        <v>230</v>
      </c>
      <c r="B80" s="23" t="s">
        <v>247</v>
      </c>
      <c r="C80" s="23" t="str">
        <f t="shared" si="8"/>
        <v>Other</v>
      </c>
      <c r="D80" s="4">
        <v>21000</v>
      </c>
      <c r="E80" s="5">
        <f t="shared" si="9"/>
        <v>27300</v>
      </c>
      <c r="F80" s="7">
        <f t="shared" si="10"/>
        <v>105</v>
      </c>
      <c r="G80" s="7">
        <f t="shared" si="11"/>
        <v>14</v>
      </c>
      <c r="H80" s="7">
        <f t="shared" si="12"/>
        <v>0.23333333333333334</v>
      </c>
    </row>
    <row r="81" spans="1:8" x14ac:dyDescent="0.25">
      <c r="A81" s="23" t="s">
        <v>230</v>
      </c>
      <c r="B81" s="23" t="s">
        <v>248</v>
      </c>
      <c r="C81" s="23" t="str">
        <f t="shared" si="8"/>
        <v>Other</v>
      </c>
      <c r="D81" s="4">
        <v>22000</v>
      </c>
      <c r="E81" s="5">
        <f t="shared" si="9"/>
        <v>28600</v>
      </c>
      <c r="F81" s="7">
        <f t="shared" si="10"/>
        <v>110</v>
      </c>
      <c r="G81" s="7">
        <f t="shared" si="11"/>
        <v>14.666666666666666</v>
      </c>
      <c r="H81" s="7">
        <f t="shared" si="12"/>
        <v>0.24444444444444444</v>
      </c>
    </row>
    <row r="82" spans="1:8" x14ac:dyDescent="0.25">
      <c r="A82" s="23" t="s">
        <v>230</v>
      </c>
      <c r="B82" s="23" t="s">
        <v>249</v>
      </c>
      <c r="C82" s="23" t="str">
        <f t="shared" si="8"/>
        <v>Other</v>
      </c>
      <c r="D82" s="4">
        <v>23000</v>
      </c>
      <c r="E82" s="5">
        <f t="shared" si="9"/>
        <v>29900</v>
      </c>
      <c r="F82" s="7">
        <f t="shared" si="10"/>
        <v>115</v>
      </c>
      <c r="G82" s="7">
        <f t="shared" si="11"/>
        <v>15.333333333333334</v>
      </c>
      <c r="H82" s="7">
        <f t="shared" si="12"/>
        <v>0.25555555555555559</v>
      </c>
    </row>
    <row r="83" spans="1:8" x14ac:dyDescent="0.25">
      <c r="A83" s="23" t="s">
        <v>230</v>
      </c>
      <c r="B83" s="23" t="s">
        <v>250</v>
      </c>
      <c r="C83" s="23" t="str">
        <f t="shared" si="8"/>
        <v>Other</v>
      </c>
      <c r="D83" s="4">
        <v>24000</v>
      </c>
      <c r="E83" s="5">
        <f t="shared" si="9"/>
        <v>31200</v>
      </c>
      <c r="F83" s="7">
        <f t="shared" si="10"/>
        <v>120</v>
      </c>
      <c r="G83" s="7">
        <f t="shared" si="11"/>
        <v>16</v>
      </c>
      <c r="H83" s="7">
        <f t="shared" si="12"/>
        <v>0.26666666666666666</v>
      </c>
    </row>
    <row r="84" spans="1:8" x14ac:dyDescent="0.25">
      <c r="A84" s="23" t="s">
        <v>230</v>
      </c>
      <c r="B84" s="23" t="s">
        <v>251</v>
      </c>
      <c r="C84" s="23" t="str">
        <f t="shared" si="8"/>
        <v>Other</v>
      </c>
      <c r="D84" s="4">
        <v>25000</v>
      </c>
      <c r="E84" s="5">
        <f t="shared" si="9"/>
        <v>32500</v>
      </c>
      <c r="F84" s="7">
        <f t="shared" si="10"/>
        <v>125</v>
      </c>
      <c r="G84" s="7">
        <f t="shared" si="11"/>
        <v>16.666666666666668</v>
      </c>
      <c r="H84" s="7">
        <f t="shared" si="12"/>
        <v>0.27777777777777779</v>
      </c>
    </row>
    <row r="85" spans="1:8" x14ac:dyDescent="0.25">
      <c r="A85" s="23" t="s">
        <v>230</v>
      </c>
      <c r="B85" s="23" t="s">
        <v>252</v>
      </c>
      <c r="C85" s="23" t="str">
        <f t="shared" si="8"/>
        <v>Other</v>
      </c>
      <c r="D85" s="4">
        <v>26000</v>
      </c>
      <c r="E85" s="5">
        <f t="shared" si="9"/>
        <v>33800</v>
      </c>
      <c r="F85" s="7">
        <f t="shared" si="10"/>
        <v>130</v>
      </c>
      <c r="G85" s="7">
        <f t="shared" si="11"/>
        <v>17.333333333333332</v>
      </c>
      <c r="H85" s="7">
        <f t="shared" si="12"/>
        <v>0.28888888888888886</v>
      </c>
    </row>
    <row r="86" spans="1:8" x14ac:dyDescent="0.25">
      <c r="A86" s="23" t="s">
        <v>230</v>
      </c>
      <c r="B86" s="23" t="s">
        <v>253</v>
      </c>
      <c r="C86" s="23" t="str">
        <f t="shared" si="8"/>
        <v>Other</v>
      </c>
      <c r="D86" s="4">
        <v>27000</v>
      </c>
      <c r="E86" s="5">
        <f t="shared" si="9"/>
        <v>35100</v>
      </c>
      <c r="F86" s="7">
        <f t="shared" si="10"/>
        <v>135</v>
      </c>
      <c r="G86" s="7">
        <f t="shared" si="11"/>
        <v>18</v>
      </c>
      <c r="H86" s="7">
        <f t="shared" si="12"/>
        <v>0.3</v>
      </c>
    </row>
    <row r="87" spans="1:8" x14ac:dyDescent="0.25">
      <c r="A87" s="23" t="s">
        <v>230</v>
      </c>
      <c r="B87" s="23" t="s">
        <v>254</v>
      </c>
      <c r="C87" s="23" t="str">
        <f t="shared" si="8"/>
        <v>Other</v>
      </c>
      <c r="D87" s="4">
        <v>28000</v>
      </c>
      <c r="E87" s="5">
        <f t="shared" si="9"/>
        <v>36400</v>
      </c>
      <c r="F87" s="7">
        <f t="shared" si="10"/>
        <v>140</v>
      </c>
      <c r="G87" s="7">
        <f t="shared" si="11"/>
        <v>18.666666666666668</v>
      </c>
      <c r="H87" s="7">
        <f t="shared" si="12"/>
        <v>0.31111111111111112</v>
      </c>
    </row>
    <row r="88" spans="1:8" x14ac:dyDescent="0.25">
      <c r="A88" s="23" t="s">
        <v>230</v>
      </c>
      <c r="B88" s="23" t="s">
        <v>255</v>
      </c>
      <c r="C88" s="23" t="str">
        <f t="shared" si="8"/>
        <v>Other</v>
      </c>
      <c r="D88" s="4">
        <v>29000</v>
      </c>
      <c r="E88" s="5">
        <f t="shared" si="9"/>
        <v>37700</v>
      </c>
      <c r="F88" s="7">
        <f t="shared" si="10"/>
        <v>145</v>
      </c>
      <c r="G88" s="7">
        <f t="shared" si="11"/>
        <v>19.333333333333332</v>
      </c>
      <c r="H88" s="7">
        <f t="shared" si="12"/>
        <v>0.32222222222222219</v>
      </c>
    </row>
    <row r="89" spans="1:8" x14ac:dyDescent="0.25">
      <c r="A89" s="23" t="s">
        <v>230</v>
      </c>
      <c r="B89" s="23" t="s">
        <v>256</v>
      </c>
      <c r="C89" s="23" t="str">
        <f t="shared" si="8"/>
        <v>Other</v>
      </c>
      <c r="D89" s="4">
        <v>30000</v>
      </c>
      <c r="E89" s="5">
        <f t="shared" si="9"/>
        <v>39000</v>
      </c>
      <c r="F89" s="7">
        <f t="shared" si="10"/>
        <v>150</v>
      </c>
      <c r="G89" s="7">
        <f t="shared" si="11"/>
        <v>20</v>
      </c>
      <c r="H89" s="7">
        <f t="shared" si="12"/>
        <v>0.33333333333333331</v>
      </c>
    </row>
    <row r="90" spans="1:8" x14ac:dyDescent="0.25">
      <c r="A90" s="23" t="s">
        <v>230</v>
      </c>
      <c r="B90" s="23" t="s">
        <v>257</v>
      </c>
      <c r="C90" s="23" t="str">
        <f t="shared" si="8"/>
        <v>Other</v>
      </c>
      <c r="D90" s="4">
        <v>31000</v>
      </c>
      <c r="E90" s="5">
        <f t="shared" si="9"/>
        <v>40300</v>
      </c>
      <c r="F90" s="7">
        <f t="shared" si="10"/>
        <v>155</v>
      </c>
      <c r="G90" s="7">
        <f t="shared" si="11"/>
        <v>20.666666666666668</v>
      </c>
      <c r="H90" s="7">
        <f t="shared" si="12"/>
        <v>0.34444444444444444</v>
      </c>
    </row>
    <row r="91" spans="1:8" x14ac:dyDescent="0.25">
      <c r="A91" s="23" t="s">
        <v>230</v>
      </c>
      <c r="B91" s="23" t="s">
        <v>258</v>
      </c>
      <c r="C91" s="23" t="str">
        <f t="shared" si="8"/>
        <v>Other</v>
      </c>
      <c r="D91" s="4">
        <v>32000</v>
      </c>
      <c r="E91" s="5">
        <f t="shared" si="9"/>
        <v>41600</v>
      </c>
      <c r="F91" s="7">
        <f t="shared" si="10"/>
        <v>160</v>
      </c>
      <c r="G91" s="7">
        <f t="shared" si="11"/>
        <v>21.333333333333332</v>
      </c>
      <c r="H91" s="7">
        <f t="shared" si="12"/>
        <v>0.35555555555555551</v>
      </c>
    </row>
    <row r="92" spans="1:8" x14ac:dyDescent="0.25">
      <c r="A92" s="23" t="s">
        <v>230</v>
      </c>
      <c r="B92" s="23" t="s">
        <v>259</v>
      </c>
      <c r="C92" s="23" t="str">
        <f t="shared" si="8"/>
        <v>Other</v>
      </c>
      <c r="D92" s="4">
        <v>33000</v>
      </c>
      <c r="E92" s="5">
        <f t="shared" si="9"/>
        <v>42900</v>
      </c>
      <c r="F92" s="7">
        <f t="shared" si="10"/>
        <v>165</v>
      </c>
      <c r="G92" s="7">
        <f t="shared" si="11"/>
        <v>22</v>
      </c>
      <c r="H92" s="7">
        <f t="shared" si="12"/>
        <v>0.36666666666666664</v>
      </c>
    </row>
    <row r="93" spans="1:8" x14ac:dyDescent="0.25">
      <c r="A93" s="23" t="s">
        <v>230</v>
      </c>
      <c r="B93" s="23" t="s">
        <v>260</v>
      </c>
      <c r="C93" s="23" t="str">
        <f t="shared" si="8"/>
        <v>Other</v>
      </c>
      <c r="D93" s="4">
        <v>34000</v>
      </c>
      <c r="E93" s="5">
        <f t="shared" si="9"/>
        <v>44200</v>
      </c>
      <c r="F93" s="7">
        <f t="shared" si="10"/>
        <v>170</v>
      </c>
      <c r="G93" s="7">
        <f t="shared" si="11"/>
        <v>22.666666666666668</v>
      </c>
      <c r="H93" s="7">
        <f t="shared" si="12"/>
        <v>0.37777777777777782</v>
      </c>
    </row>
    <row r="94" spans="1:8" x14ac:dyDescent="0.25">
      <c r="A94" s="23" t="s">
        <v>230</v>
      </c>
      <c r="B94" s="23" t="s">
        <v>261</v>
      </c>
      <c r="C94" s="23" t="str">
        <f t="shared" si="8"/>
        <v>Other</v>
      </c>
      <c r="D94" s="4">
        <v>35000</v>
      </c>
      <c r="E94" s="5">
        <f t="shared" si="9"/>
        <v>45500</v>
      </c>
      <c r="F94" s="7">
        <f t="shared" si="10"/>
        <v>175</v>
      </c>
      <c r="G94" s="7">
        <f t="shared" si="11"/>
        <v>23.333333333333332</v>
      </c>
      <c r="H94" s="7">
        <f t="shared" si="12"/>
        <v>0.3888888888888889</v>
      </c>
    </row>
    <row r="95" spans="1:8" x14ac:dyDescent="0.25">
      <c r="A95" s="23" t="s">
        <v>230</v>
      </c>
      <c r="B95" s="23" t="s">
        <v>262</v>
      </c>
      <c r="C95" s="23" t="str">
        <f t="shared" si="8"/>
        <v>Other</v>
      </c>
      <c r="D95" s="4">
        <v>36000</v>
      </c>
      <c r="E95" s="5">
        <f t="shared" si="9"/>
        <v>46800</v>
      </c>
      <c r="F95" s="7">
        <f t="shared" si="10"/>
        <v>180</v>
      </c>
      <c r="G95" s="7">
        <f t="shared" si="11"/>
        <v>24</v>
      </c>
      <c r="H95" s="7">
        <f t="shared" si="12"/>
        <v>0.4</v>
      </c>
    </row>
    <row r="96" spans="1:8" x14ac:dyDescent="0.25">
      <c r="A96" s="23" t="s">
        <v>230</v>
      </c>
      <c r="B96" s="23" t="s">
        <v>263</v>
      </c>
      <c r="C96" s="23" t="str">
        <f t="shared" si="8"/>
        <v>Other</v>
      </c>
      <c r="D96" s="4">
        <v>37000</v>
      </c>
      <c r="E96" s="5">
        <f t="shared" si="9"/>
        <v>48100</v>
      </c>
      <c r="F96" s="7">
        <f t="shared" si="10"/>
        <v>185</v>
      </c>
      <c r="G96" s="7">
        <f t="shared" si="11"/>
        <v>24.666666666666668</v>
      </c>
      <c r="H96" s="7">
        <f t="shared" si="12"/>
        <v>0.41111111111111115</v>
      </c>
    </row>
    <row r="97" spans="1:8" x14ac:dyDescent="0.25">
      <c r="A97" s="23" t="s">
        <v>230</v>
      </c>
      <c r="B97" s="23" t="s">
        <v>264</v>
      </c>
      <c r="C97" s="23" t="str">
        <f t="shared" si="8"/>
        <v>Other</v>
      </c>
      <c r="D97" s="4">
        <v>38000</v>
      </c>
      <c r="E97" s="5">
        <f t="shared" si="9"/>
        <v>49400</v>
      </c>
      <c r="F97" s="7">
        <f t="shared" si="10"/>
        <v>190</v>
      </c>
      <c r="G97" s="7">
        <f t="shared" si="11"/>
        <v>25.333333333333332</v>
      </c>
      <c r="H97" s="7">
        <f t="shared" si="12"/>
        <v>0.42222222222222222</v>
      </c>
    </row>
    <row r="98" spans="1:8" x14ac:dyDescent="0.25">
      <c r="A98" s="23" t="s">
        <v>230</v>
      </c>
      <c r="B98" s="23" t="s">
        <v>265</v>
      </c>
      <c r="C98" s="23" t="str">
        <f t="shared" si="8"/>
        <v>Other</v>
      </c>
      <c r="D98" s="4">
        <v>39000</v>
      </c>
      <c r="E98" s="5">
        <f t="shared" si="9"/>
        <v>50700</v>
      </c>
      <c r="F98" s="7">
        <f t="shared" si="10"/>
        <v>195</v>
      </c>
      <c r="G98" s="7">
        <f t="shared" si="11"/>
        <v>26</v>
      </c>
      <c r="H98" s="7">
        <f t="shared" si="12"/>
        <v>0.43333333333333335</v>
      </c>
    </row>
    <row r="99" spans="1:8" x14ac:dyDescent="0.25">
      <c r="A99" s="23" t="s">
        <v>230</v>
      </c>
      <c r="B99" s="23" t="s">
        <v>266</v>
      </c>
      <c r="C99" s="23" t="str">
        <f t="shared" si="8"/>
        <v>Other</v>
      </c>
      <c r="D99" s="4">
        <v>40000</v>
      </c>
      <c r="E99" s="5">
        <f t="shared" si="9"/>
        <v>52000</v>
      </c>
      <c r="F99" s="7">
        <f t="shared" si="10"/>
        <v>200</v>
      </c>
      <c r="G99" s="7">
        <f t="shared" si="11"/>
        <v>26.666666666666668</v>
      </c>
      <c r="H99" s="7">
        <f t="shared" si="12"/>
        <v>0.44444444444444448</v>
      </c>
    </row>
    <row r="100" spans="1:8" x14ac:dyDescent="0.25">
      <c r="A100" s="23" t="s">
        <v>230</v>
      </c>
      <c r="B100" s="23" t="s">
        <v>267</v>
      </c>
      <c r="C100" s="23" t="str">
        <f t="shared" si="8"/>
        <v>Other</v>
      </c>
      <c r="D100" s="4">
        <v>41000</v>
      </c>
      <c r="E100" s="5">
        <f t="shared" si="9"/>
        <v>53300</v>
      </c>
      <c r="F100" s="7">
        <f t="shared" si="10"/>
        <v>205</v>
      </c>
      <c r="G100" s="7">
        <f t="shared" si="11"/>
        <v>27.333333333333332</v>
      </c>
      <c r="H100" s="7">
        <f t="shared" si="12"/>
        <v>0.45555555555555555</v>
      </c>
    </row>
    <row r="101" spans="1:8" x14ac:dyDescent="0.25">
      <c r="A101" s="23" t="s">
        <v>230</v>
      </c>
      <c r="B101" s="23" t="s">
        <v>268</v>
      </c>
      <c r="C101" s="23" t="str">
        <f t="shared" si="8"/>
        <v>Other</v>
      </c>
      <c r="D101" s="4">
        <v>42000</v>
      </c>
      <c r="E101" s="5">
        <f t="shared" si="9"/>
        <v>54600</v>
      </c>
      <c r="F101" s="7">
        <f t="shared" si="10"/>
        <v>210</v>
      </c>
      <c r="G101" s="7">
        <f t="shared" si="11"/>
        <v>28</v>
      </c>
      <c r="H101" s="7">
        <f t="shared" si="12"/>
        <v>0.46666666666666667</v>
      </c>
    </row>
    <row r="102" spans="1:8" x14ac:dyDescent="0.25">
      <c r="A102" s="23" t="s">
        <v>230</v>
      </c>
      <c r="B102" s="23" t="s">
        <v>269</v>
      </c>
      <c r="C102" s="23" t="str">
        <f t="shared" si="8"/>
        <v>Other</v>
      </c>
      <c r="D102" s="4">
        <v>43000</v>
      </c>
      <c r="E102" s="5">
        <f t="shared" si="9"/>
        <v>55900</v>
      </c>
      <c r="F102" s="7">
        <f t="shared" si="10"/>
        <v>215</v>
      </c>
      <c r="G102" s="7">
        <f t="shared" si="11"/>
        <v>28.666666666666668</v>
      </c>
      <c r="H102" s="7">
        <f t="shared" si="12"/>
        <v>0.4777777777777778</v>
      </c>
    </row>
    <row r="103" spans="1:8" x14ac:dyDescent="0.25">
      <c r="A103" s="23" t="s">
        <v>230</v>
      </c>
      <c r="B103" s="23" t="s">
        <v>270</v>
      </c>
      <c r="C103" s="23" t="str">
        <f t="shared" si="8"/>
        <v>Other</v>
      </c>
      <c r="D103" s="4">
        <v>44000</v>
      </c>
      <c r="E103" s="5">
        <f t="shared" si="9"/>
        <v>57200</v>
      </c>
      <c r="F103" s="7">
        <f t="shared" si="10"/>
        <v>220</v>
      </c>
      <c r="G103" s="7">
        <f t="shared" si="11"/>
        <v>29.333333333333332</v>
      </c>
      <c r="H103" s="7">
        <f t="shared" si="12"/>
        <v>0.48888888888888887</v>
      </c>
    </row>
    <row r="104" spans="1:8" x14ac:dyDescent="0.25">
      <c r="A104" s="23" t="s">
        <v>230</v>
      </c>
      <c r="B104" s="23" t="s">
        <v>271</v>
      </c>
      <c r="C104" s="23" t="str">
        <f t="shared" si="8"/>
        <v>Other</v>
      </c>
      <c r="D104" s="4">
        <v>45000</v>
      </c>
      <c r="E104" s="5">
        <f t="shared" si="9"/>
        <v>58500</v>
      </c>
      <c r="F104" s="7">
        <f t="shared" si="10"/>
        <v>225</v>
      </c>
      <c r="G104" s="7">
        <f t="shared" si="11"/>
        <v>30</v>
      </c>
      <c r="H104" s="7">
        <f t="shared" si="12"/>
        <v>0.5</v>
      </c>
    </row>
    <row r="105" spans="1:8" x14ac:dyDescent="0.25">
      <c r="A105" s="23" t="s">
        <v>230</v>
      </c>
      <c r="B105" s="23" t="s">
        <v>272</v>
      </c>
      <c r="C105" s="23" t="str">
        <f t="shared" si="8"/>
        <v>Other</v>
      </c>
      <c r="D105" s="4">
        <v>46000</v>
      </c>
      <c r="E105" s="5">
        <f t="shared" si="9"/>
        <v>59800</v>
      </c>
      <c r="F105" s="7">
        <f t="shared" si="10"/>
        <v>230</v>
      </c>
      <c r="G105" s="7">
        <f t="shared" si="11"/>
        <v>30.666666666666668</v>
      </c>
      <c r="H105" s="7">
        <f t="shared" si="12"/>
        <v>0.51111111111111118</v>
      </c>
    </row>
    <row r="106" spans="1:8" x14ac:dyDescent="0.25">
      <c r="A106" s="23" t="s">
        <v>230</v>
      </c>
      <c r="B106" s="23" t="s">
        <v>273</v>
      </c>
      <c r="C106" s="23" t="str">
        <f t="shared" si="8"/>
        <v>Other</v>
      </c>
      <c r="D106" s="4">
        <v>47000</v>
      </c>
      <c r="E106" s="5">
        <f t="shared" si="9"/>
        <v>61100</v>
      </c>
      <c r="F106" s="7">
        <f t="shared" si="10"/>
        <v>235</v>
      </c>
      <c r="G106" s="7">
        <f t="shared" si="11"/>
        <v>31.333333333333332</v>
      </c>
      <c r="H106" s="7">
        <f t="shared" si="12"/>
        <v>0.52222222222222225</v>
      </c>
    </row>
    <row r="107" spans="1:8" x14ac:dyDescent="0.25">
      <c r="A107" s="23" t="s">
        <v>230</v>
      </c>
      <c r="B107" s="23" t="s">
        <v>274</v>
      </c>
      <c r="C107" s="23" t="str">
        <f t="shared" si="8"/>
        <v>Other</v>
      </c>
      <c r="D107" s="4">
        <v>48000</v>
      </c>
      <c r="E107" s="5">
        <f t="shared" si="9"/>
        <v>62400</v>
      </c>
      <c r="F107" s="7">
        <f t="shared" si="10"/>
        <v>240</v>
      </c>
      <c r="G107" s="7">
        <f t="shared" si="11"/>
        <v>32</v>
      </c>
      <c r="H107" s="7">
        <f t="shared" si="12"/>
        <v>0.53333333333333333</v>
      </c>
    </row>
    <row r="108" spans="1:8" x14ac:dyDescent="0.25">
      <c r="A108" s="23" t="s">
        <v>230</v>
      </c>
      <c r="B108" s="23" t="s">
        <v>275</v>
      </c>
      <c r="C108" s="23" t="str">
        <f t="shared" si="8"/>
        <v>Other</v>
      </c>
      <c r="D108" s="4">
        <v>49000</v>
      </c>
      <c r="E108" s="5">
        <f t="shared" si="9"/>
        <v>63700</v>
      </c>
      <c r="F108" s="7">
        <f t="shared" si="10"/>
        <v>245</v>
      </c>
      <c r="G108" s="7">
        <f t="shared" si="11"/>
        <v>32.666666666666664</v>
      </c>
      <c r="H108" s="7">
        <f t="shared" si="12"/>
        <v>0.5444444444444444</v>
      </c>
    </row>
    <row r="109" spans="1:8" x14ac:dyDescent="0.25">
      <c r="A109" s="23" t="s">
        <v>230</v>
      </c>
      <c r="B109" s="23" t="s">
        <v>276</v>
      </c>
      <c r="C109" s="23" t="str">
        <f t="shared" si="8"/>
        <v>Other</v>
      </c>
      <c r="D109" s="4">
        <v>50000</v>
      </c>
      <c r="E109" s="5">
        <f t="shared" si="9"/>
        <v>65000</v>
      </c>
      <c r="F109" s="7">
        <f t="shared" si="10"/>
        <v>250</v>
      </c>
      <c r="G109" s="7">
        <f t="shared" si="11"/>
        <v>33.333333333333336</v>
      </c>
      <c r="H109" s="7">
        <f t="shared" si="12"/>
        <v>0.55555555555555558</v>
      </c>
    </row>
    <row r="110" spans="1:8" x14ac:dyDescent="0.25">
      <c r="A110" s="23" t="s">
        <v>230</v>
      </c>
      <c r="B110" s="23" t="s">
        <v>277</v>
      </c>
      <c r="C110" s="23" t="str">
        <f t="shared" si="8"/>
        <v>Other</v>
      </c>
      <c r="D110" s="4">
        <v>51000</v>
      </c>
      <c r="E110" s="5">
        <f t="shared" si="9"/>
        <v>66300</v>
      </c>
      <c r="F110" s="7">
        <f t="shared" si="10"/>
        <v>255</v>
      </c>
      <c r="G110" s="7">
        <f t="shared" si="11"/>
        <v>34</v>
      </c>
      <c r="H110" s="7">
        <f t="shared" si="12"/>
        <v>0.56666666666666665</v>
      </c>
    </row>
    <row r="111" spans="1:8" x14ac:dyDescent="0.25">
      <c r="A111" s="23" t="s">
        <v>230</v>
      </c>
      <c r="B111" s="23" t="s">
        <v>278</v>
      </c>
      <c r="C111" s="23" t="str">
        <f t="shared" si="8"/>
        <v>Other</v>
      </c>
      <c r="D111" s="4">
        <v>52000</v>
      </c>
      <c r="E111" s="5">
        <f t="shared" si="9"/>
        <v>67600</v>
      </c>
      <c r="F111" s="7">
        <f t="shared" si="10"/>
        <v>260</v>
      </c>
      <c r="G111" s="7">
        <f t="shared" si="11"/>
        <v>34.666666666666664</v>
      </c>
      <c r="H111" s="7">
        <f t="shared" si="12"/>
        <v>0.57777777777777772</v>
      </c>
    </row>
    <row r="112" spans="1:8" x14ac:dyDescent="0.25">
      <c r="A112" s="23" t="s">
        <v>230</v>
      </c>
      <c r="B112" s="23" t="s">
        <v>279</v>
      </c>
      <c r="C112" s="23" t="str">
        <f t="shared" si="8"/>
        <v>Other</v>
      </c>
      <c r="D112" s="4">
        <v>53000</v>
      </c>
      <c r="E112" s="5">
        <f t="shared" si="9"/>
        <v>68900</v>
      </c>
      <c r="F112" s="7">
        <f t="shared" si="10"/>
        <v>265</v>
      </c>
      <c r="G112" s="7">
        <f t="shared" si="11"/>
        <v>35.333333333333336</v>
      </c>
      <c r="H112" s="7">
        <f t="shared" si="12"/>
        <v>0.58888888888888891</v>
      </c>
    </row>
    <row r="113" spans="1:8" x14ac:dyDescent="0.25">
      <c r="A113" s="23" t="s">
        <v>230</v>
      </c>
      <c r="B113" s="23" t="s">
        <v>280</v>
      </c>
      <c r="C113" s="23" t="str">
        <f t="shared" si="8"/>
        <v>Other</v>
      </c>
      <c r="D113" s="4">
        <v>54000</v>
      </c>
      <c r="E113" s="5">
        <f t="shared" si="9"/>
        <v>70200</v>
      </c>
      <c r="F113" s="7">
        <f t="shared" si="10"/>
        <v>270</v>
      </c>
      <c r="G113" s="7">
        <f t="shared" si="11"/>
        <v>36</v>
      </c>
      <c r="H113" s="7">
        <f t="shared" si="12"/>
        <v>0.6</v>
      </c>
    </row>
    <row r="114" spans="1:8" x14ac:dyDescent="0.25">
      <c r="A114" s="23" t="s">
        <v>230</v>
      </c>
      <c r="B114" s="23" t="s">
        <v>281</v>
      </c>
      <c r="C114" s="23" t="str">
        <f t="shared" si="8"/>
        <v>Other</v>
      </c>
      <c r="D114" s="4">
        <v>55000</v>
      </c>
      <c r="E114" s="5">
        <f t="shared" si="9"/>
        <v>71500</v>
      </c>
      <c r="F114" s="7">
        <f t="shared" si="10"/>
        <v>275</v>
      </c>
      <c r="G114" s="7">
        <f t="shared" si="11"/>
        <v>36.666666666666664</v>
      </c>
      <c r="H114" s="7">
        <f t="shared" si="12"/>
        <v>0.61111111111111105</v>
      </c>
    </row>
    <row r="115" spans="1:8" x14ac:dyDescent="0.25">
      <c r="A115" s="23" t="s">
        <v>230</v>
      </c>
      <c r="B115" s="23" t="s">
        <v>282</v>
      </c>
      <c r="C115" s="23" t="str">
        <f t="shared" si="8"/>
        <v>Other</v>
      </c>
      <c r="D115" s="4">
        <v>56000</v>
      </c>
      <c r="E115" s="5">
        <f t="shared" si="9"/>
        <v>72800</v>
      </c>
      <c r="F115" s="7">
        <f t="shared" si="10"/>
        <v>280</v>
      </c>
      <c r="G115" s="7">
        <f t="shared" si="11"/>
        <v>37.333333333333336</v>
      </c>
      <c r="H115" s="7">
        <f t="shared" si="12"/>
        <v>0.62222222222222223</v>
      </c>
    </row>
    <row r="116" spans="1:8" x14ac:dyDescent="0.25">
      <c r="A116" s="23" t="s">
        <v>230</v>
      </c>
      <c r="B116" s="23" t="s">
        <v>283</v>
      </c>
      <c r="C116" s="23" t="str">
        <f t="shared" si="8"/>
        <v>Other</v>
      </c>
      <c r="D116" s="4">
        <v>57000</v>
      </c>
      <c r="E116" s="5">
        <f t="shared" si="9"/>
        <v>74100</v>
      </c>
      <c r="F116" s="7">
        <f t="shared" si="10"/>
        <v>285</v>
      </c>
      <c r="G116" s="7">
        <f t="shared" si="11"/>
        <v>38</v>
      </c>
      <c r="H116" s="7">
        <f t="shared" si="12"/>
        <v>0.6333333333333333</v>
      </c>
    </row>
    <row r="117" spans="1:8" x14ac:dyDescent="0.25">
      <c r="A117" s="23" t="s">
        <v>230</v>
      </c>
      <c r="B117" s="23" t="s">
        <v>284</v>
      </c>
      <c r="C117" s="23" t="str">
        <f t="shared" si="8"/>
        <v>Other</v>
      </c>
      <c r="D117" s="4">
        <v>58000</v>
      </c>
      <c r="E117" s="5">
        <f t="shared" si="9"/>
        <v>75400</v>
      </c>
      <c r="F117" s="7">
        <f t="shared" si="10"/>
        <v>290</v>
      </c>
      <c r="G117" s="7">
        <f t="shared" si="11"/>
        <v>38.666666666666664</v>
      </c>
      <c r="H117" s="7">
        <f t="shared" si="12"/>
        <v>0.64444444444444438</v>
      </c>
    </row>
    <row r="118" spans="1:8" x14ac:dyDescent="0.25">
      <c r="A118" s="23" t="s">
        <v>230</v>
      </c>
      <c r="B118" s="23" t="s">
        <v>285</v>
      </c>
      <c r="C118" s="23" t="str">
        <f t="shared" si="8"/>
        <v>Other</v>
      </c>
      <c r="D118" s="4">
        <v>59000</v>
      </c>
      <c r="E118" s="5">
        <f t="shared" si="9"/>
        <v>76700</v>
      </c>
      <c r="F118" s="7">
        <f t="shared" si="10"/>
        <v>295</v>
      </c>
      <c r="G118" s="7">
        <f t="shared" si="11"/>
        <v>39.333333333333336</v>
      </c>
      <c r="H118" s="7">
        <f t="shared" si="12"/>
        <v>0.65555555555555556</v>
      </c>
    </row>
    <row r="119" spans="1:8" x14ac:dyDescent="0.25">
      <c r="A119" s="23" t="s">
        <v>230</v>
      </c>
      <c r="B119" s="23" t="s">
        <v>286</v>
      </c>
      <c r="C119" s="23" t="str">
        <f t="shared" si="8"/>
        <v>Other</v>
      </c>
      <c r="D119" s="4">
        <v>60000</v>
      </c>
      <c r="E119" s="5">
        <f t="shared" si="9"/>
        <v>78000</v>
      </c>
      <c r="F119" s="7">
        <f t="shared" si="10"/>
        <v>300</v>
      </c>
      <c r="G119" s="7">
        <f t="shared" si="11"/>
        <v>40</v>
      </c>
      <c r="H119" s="7">
        <f t="shared" si="12"/>
        <v>0.66666666666666663</v>
      </c>
    </row>
    <row r="120" spans="1:8" x14ac:dyDescent="0.25">
      <c r="A120" s="23" t="s">
        <v>230</v>
      </c>
      <c r="B120" s="23" t="s">
        <v>287</v>
      </c>
      <c r="C120" s="23" t="str">
        <f t="shared" si="8"/>
        <v>Other</v>
      </c>
      <c r="D120" s="4">
        <v>61000</v>
      </c>
      <c r="E120" s="5">
        <f t="shared" si="9"/>
        <v>79300</v>
      </c>
      <c r="F120" s="7">
        <f t="shared" si="10"/>
        <v>305</v>
      </c>
      <c r="G120" s="7">
        <f t="shared" si="11"/>
        <v>40.666666666666664</v>
      </c>
      <c r="H120" s="7">
        <f t="shared" si="12"/>
        <v>0.6777777777777777</v>
      </c>
    </row>
    <row r="121" spans="1:8" x14ac:dyDescent="0.25">
      <c r="A121" s="23" t="s">
        <v>230</v>
      </c>
      <c r="B121" s="23" t="s">
        <v>288</v>
      </c>
      <c r="C121" s="23" t="str">
        <f t="shared" si="8"/>
        <v>Other</v>
      </c>
      <c r="D121" s="4">
        <v>62000</v>
      </c>
      <c r="E121" s="5">
        <f t="shared" si="9"/>
        <v>80600</v>
      </c>
      <c r="F121" s="7">
        <f t="shared" si="10"/>
        <v>310</v>
      </c>
      <c r="G121" s="7">
        <f t="shared" si="11"/>
        <v>41.333333333333336</v>
      </c>
      <c r="H121" s="7">
        <f t="shared" si="12"/>
        <v>0.68888888888888888</v>
      </c>
    </row>
    <row r="122" spans="1:8" x14ac:dyDescent="0.25">
      <c r="A122" s="23" t="s">
        <v>230</v>
      </c>
      <c r="B122" s="23" t="s">
        <v>289</v>
      </c>
      <c r="C122" s="23" t="str">
        <f t="shared" si="8"/>
        <v>Other</v>
      </c>
      <c r="D122" s="4">
        <v>63000</v>
      </c>
      <c r="E122" s="5">
        <f t="shared" si="9"/>
        <v>81900</v>
      </c>
      <c r="F122" s="7">
        <f t="shared" si="10"/>
        <v>315</v>
      </c>
      <c r="G122" s="7">
        <f t="shared" si="11"/>
        <v>42</v>
      </c>
      <c r="H122" s="7">
        <f t="shared" si="12"/>
        <v>0.7</v>
      </c>
    </row>
    <row r="123" spans="1:8" x14ac:dyDescent="0.25">
      <c r="A123" s="23" t="s">
        <v>230</v>
      </c>
      <c r="B123" s="23" t="s">
        <v>290</v>
      </c>
      <c r="C123" s="23" t="str">
        <f t="shared" si="8"/>
        <v>Other</v>
      </c>
      <c r="D123" s="4">
        <v>64000</v>
      </c>
      <c r="E123" s="5">
        <f t="shared" si="9"/>
        <v>83200</v>
      </c>
      <c r="F123" s="7">
        <f t="shared" si="10"/>
        <v>320</v>
      </c>
      <c r="G123" s="7">
        <f t="shared" si="11"/>
        <v>42.666666666666664</v>
      </c>
      <c r="H123" s="7">
        <f t="shared" si="12"/>
        <v>0.71111111111111103</v>
      </c>
    </row>
    <row r="124" spans="1:8" x14ac:dyDescent="0.25">
      <c r="A124" s="23" t="s">
        <v>230</v>
      </c>
      <c r="B124" s="23" t="s">
        <v>291</v>
      </c>
      <c r="C124" s="23" t="str">
        <f t="shared" si="8"/>
        <v>Other</v>
      </c>
      <c r="D124" s="4">
        <v>65000</v>
      </c>
      <c r="E124" s="5">
        <f t="shared" si="9"/>
        <v>84500</v>
      </c>
      <c r="F124" s="7">
        <f t="shared" si="10"/>
        <v>325</v>
      </c>
      <c r="G124" s="7">
        <f t="shared" si="11"/>
        <v>43.333333333333336</v>
      </c>
      <c r="H124" s="7">
        <f t="shared" si="12"/>
        <v>0.72222222222222221</v>
      </c>
    </row>
    <row r="125" spans="1:8" x14ac:dyDescent="0.25">
      <c r="A125" s="23" t="s">
        <v>230</v>
      </c>
      <c r="B125" s="23" t="s">
        <v>292</v>
      </c>
      <c r="C125" s="23" t="str">
        <f t="shared" si="8"/>
        <v>Other</v>
      </c>
      <c r="D125" s="4">
        <v>66000</v>
      </c>
      <c r="E125" s="5">
        <f t="shared" si="9"/>
        <v>85800</v>
      </c>
      <c r="F125" s="7">
        <f t="shared" si="10"/>
        <v>330</v>
      </c>
      <c r="G125" s="7">
        <f t="shared" si="11"/>
        <v>44</v>
      </c>
      <c r="H125" s="7">
        <f t="shared" si="12"/>
        <v>0.73333333333333328</v>
      </c>
    </row>
    <row r="126" spans="1:8" x14ac:dyDescent="0.25">
      <c r="A126" s="23" t="s">
        <v>230</v>
      </c>
      <c r="B126" s="23" t="s">
        <v>293</v>
      </c>
      <c r="C126" s="23" t="str">
        <f t="shared" si="8"/>
        <v>Other</v>
      </c>
      <c r="D126" s="4">
        <v>67000</v>
      </c>
      <c r="E126" s="5">
        <f t="shared" si="9"/>
        <v>87100</v>
      </c>
      <c r="F126" s="7">
        <f t="shared" si="10"/>
        <v>335</v>
      </c>
      <c r="G126" s="7">
        <f t="shared" si="11"/>
        <v>44.666666666666664</v>
      </c>
      <c r="H126" s="7">
        <f t="shared" si="12"/>
        <v>0.74444444444444435</v>
      </c>
    </row>
    <row r="127" spans="1:8" x14ac:dyDescent="0.25">
      <c r="A127" s="23" t="s">
        <v>230</v>
      </c>
      <c r="B127" s="23" t="s">
        <v>294</v>
      </c>
      <c r="C127" s="23" t="str">
        <f t="shared" si="8"/>
        <v>Other</v>
      </c>
      <c r="D127" s="4">
        <v>68000</v>
      </c>
      <c r="E127" s="5">
        <f t="shared" si="9"/>
        <v>88400</v>
      </c>
      <c r="F127" s="7">
        <f t="shared" si="10"/>
        <v>340</v>
      </c>
      <c r="G127" s="7">
        <f t="shared" si="11"/>
        <v>45.333333333333336</v>
      </c>
      <c r="H127" s="7">
        <f t="shared" si="12"/>
        <v>0.75555555555555565</v>
      </c>
    </row>
    <row r="128" spans="1:8" x14ac:dyDescent="0.25">
      <c r="A128" s="23" t="s">
        <v>230</v>
      </c>
      <c r="B128" s="23" t="s">
        <v>295</v>
      </c>
      <c r="C128" s="23" t="str">
        <f t="shared" si="8"/>
        <v>Other</v>
      </c>
      <c r="D128" s="4">
        <v>69000</v>
      </c>
      <c r="E128" s="5">
        <f t="shared" si="9"/>
        <v>89700</v>
      </c>
      <c r="F128" s="7">
        <f t="shared" si="10"/>
        <v>345</v>
      </c>
      <c r="G128" s="7">
        <f t="shared" si="11"/>
        <v>46</v>
      </c>
      <c r="H128" s="7">
        <f t="shared" si="12"/>
        <v>0.76666666666666672</v>
      </c>
    </row>
    <row r="129" spans="1:8" x14ac:dyDescent="0.25">
      <c r="A129" s="23" t="s">
        <v>230</v>
      </c>
      <c r="B129" s="23" t="s">
        <v>296</v>
      </c>
      <c r="C129" s="23" t="str">
        <f t="shared" ref="C129:C159" si="13">A129</f>
        <v>Other</v>
      </c>
      <c r="D129" s="4">
        <v>70000</v>
      </c>
      <c r="E129" s="5">
        <f t="shared" ref="E129:E159" si="14">D129*1.3</f>
        <v>91000</v>
      </c>
      <c r="F129" s="7">
        <f t="shared" si="10"/>
        <v>350</v>
      </c>
      <c r="G129" s="7">
        <f t="shared" si="11"/>
        <v>46.666666666666664</v>
      </c>
      <c r="H129" s="7">
        <f t="shared" si="12"/>
        <v>0.77777777777777779</v>
      </c>
    </row>
    <row r="130" spans="1:8" x14ac:dyDescent="0.25">
      <c r="A130" s="23" t="s">
        <v>230</v>
      </c>
      <c r="B130" s="23" t="s">
        <v>297</v>
      </c>
      <c r="C130" s="23" t="str">
        <f t="shared" si="13"/>
        <v>Other</v>
      </c>
      <c r="D130" s="4">
        <v>71000</v>
      </c>
      <c r="E130" s="5">
        <f t="shared" si="14"/>
        <v>92300</v>
      </c>
      <c r="F130" s="7">
        <f t="shared" si="10"/>
        <v>355</v>
      </c>
      <c r="G130" s="7">
        <f t="shared" si="11"/>
        <v>47.333333333333336</v>
      </c>
      <c r="H130" s="7">
        <f t="shared" si="12"/>
        <v>0.78888888888888897</v>
      </c>
    </row>
    <row r="131" spans="1:8" x14ac:dyDescent="0.25">
      <c r="A131" s="23" t="s">
        <v>230</v>
      </c>
      <c r="B131" s="23" t="s">
        <v>298</v>
      </c>
      <c r="C131" s="23" t="str">
        <f t="shared" si="13"/>
        <v>Other</v>
      </c>
      <c r="D131" s="4">
        <v>72000</v>
      </c>
      <c r="E131" s="5">
        <f t="shared" si="14"/>
        <v>93600</v>
      </c>
      <c r="F131" s="7">
        <f t="shared" si="10"/>
        <v>360</v>
      </c>
      <c r="G131" s="7">
        <f t="shared" si="11"/>
        <v>48</v>
      </c>
      <c r="H131" s="7">
        <f t="shared" si="12"/>
        <v>0.8</v>
      </c>
    </row>
    <row r="132" spans="1:8" x14ac:dyDescent="0.25">
      <c r="A132" s="23" t="s">
        <v>230</v>
      </c>
      <c r="B132" s="23" t="s">
        <v>299</v>
      </c>
      <c r="C132" s="23" t="str">
        <f t="shared" si="13"/>
        <v>Other</v>
      </c>
      <c r="D132" s="4">
        <v>73000</v>
      </c>
      <c r="E132" s="5">
        <f t="shared" si="14"/>
        <v>94900</v>
      </c>
      <c r="F132" s="7">
        <f t="shared" si="10"/>
        <v>365</v>
      </c>
      <c r="G132" s="7">
        <f t="shared" si="11"/>
        <v>48.666666666666664</v>
      </c>
      <c r="H132" s="7">
        <f t="shared" si="12"/>
        <v>0.81111111111111112</v>
      </c>
    </row>
    <row r="133" spans="1:8" x14ac:dyDescent="0.25">
      <c r="A133" s="23" t="s">
        <v>230</v>
      </c>
      <c r="B133" s="23" t="s">
        <v>300</v>
      </c>
      <c r="C133" s="23" t="str">
        <f t="shared" si="13"/>
        <v>Other</v>
      </c>
      <c r="D133" s="4">
        <v>74000</v>
      </c>
      <c r="E133" s="5">
        <f t="shared" si="14"/>
        <v>96200</v>
      </c>
      <c r="F133" s="7">
        <f t="shared" si="10"/>
        <v>370</v>
      </c>
      <c r="G133" s="7">
        <f t="shared" si="11"/>
        <v>49.333333333333336</v>
      </c>
      <c r="H133" s="7">
        <f t="shared" si="12"/>
        <v>0.8222222222222223</v>
      </c>
    </row>
    <row r="134" spans="1:8" x14ac:dyDescent="0.25">
      <c r="A134" s="23" t="s">
        <v>230</v>
      </c>
      <c r="B134" s="23" t="s">
        <v>301</v>
      </c>
      <c r="C134" s="23" t="str">
        <f t="shared" si="13"/>
        <v>Other</v>
      </c>
      <c r="D134" s="4">
        <v>75000</v>
      </c>
      <c r="E134" s="5">
        <f t="shared" si="14"/>
        <v>97500</v>
      </c>
      <c r="F134" s="7">
        <f t="shared" si="10"/>
        <v>375</v>
      </c>
      <c r="G134" s="7">
        <f t="shared" si="11"/>
        <v>50</v>
      </c>
      <c r="H134" s="7">
        <f t="shared" si="12"/>
        <v>0.83333333333333337</v>
      </c>
    </row>
    <row r="135" spans="1:8" x14ac:dyDescent="0.25">
      <c r="A135" s="23" t="s">
        <v>230</v>
      </c>
      <c r="B135" s="23" t="s">
        <v>302</v>
      </c>
      <c r="C135" s="23" t="str">
        <f t="shared" si="13"/>
        <v>Other</v>
      </c>
      <c r="D135" s="4">
        <v>76000</v>
      </c>
      <c r="E135" s="5">
        <f t="shared" si="14"/>
        <v>98800</v>
      </c>
      <c r="F135" s="7">
        <f t="shared" si="10"/>
        <v>380</v>
      </c>
      <c r="G135" s="7">
        <f t="shared" si="11"/>
        <v>50.666666666666664</v>
      </c>
      <c r="H135" s="7">
        <f t="shared" si="12"/>
        <v>0.84444444444444444</v>
      </c>
    </row>
    <row r="136" spans="1:8" x14ac:dyDescent="0.25">
      <c r="A136" s="23" t="s">
        <v>230</v>
      </c>
      <c r="B136" s="23" t="s">
        <v>303</v>
      </c>
      <c r="C136" s="23" t="str">
        <f t="shared" si="13"/>
        <v>Other</v>
      </c>
      <c r="D136" s="4">
        <v>77000</v>
      </c>
      <c r="E136" s="5">
        <f t="shared" si="14"/>
        <v>100100</v>
      </c>
      <c r="F136" s="7">
        <f t="shared" si="10"/>
        <v>385</v>
      </c>
      <c r="G136" s="7">
        <f t="shared" si="11"/>
        <v>51.333333333333336</v>
      </c>
      <c r="H136" s="7">
        <f t="shared" si="12"/>
        <v>0.85555555555555562</v>
      </c>
    </row>
    <row r="137" spans="1:8" x14ac:dyDescent="0.25">
      <c r="A137" s="23" t="s">
        <v>230</v>
      </c>
      <c r="B137" s="23" t="s">
        <v>304</v>
      </c>
      <c r="C137" s="23" t="str">
        <f t="shared" si="13"/>
        <v>Other</v>
      </c>
      <c r="D137" s="4">
        <v>78000</v>
      </c>
      <c r="E137" s="5">
        <f t="shared" si="14"/>
        <v>101400</v>
      </c>
      <c r="F137" s="7">
        <f t="shared" si="10"/>
        <v>390</v>
      </c>
      <c r="G137" s="7">
        <f t="shared" si="11"/>
        <v>52</v>
      </c>
      <c r="H137" s="7">
        <f t="shared" si="12"/>
        <v>0.8666666666666667</v>
      </c>
    </row>
    <row r="138" spans="1:8" x14ac:dyDescent="0.25">
      <c r="A138" s="23" t="s">
        <v>230</v>
      </c>
      <c r="B138" s="23" t="s">
        <v>305</v>
      </c>
      <c r="C138" s="23" t="str">
        <f t="shared" si="13"/>
        <v>Other</v>
      </c>
      <c r="D138" s="4">
        <v>79000</v>
      </c>
      <c r="E138" s="5">
        <f t="shared" si="14"/>
        <v>102700</v>
      </c>
      <c r="F138" s="7">
        <f t="shared" si="10"/>
        <v>395</v>
      </c>
      <c r="G138" s="7">
        <f t="shared" si="11"/>
        <v>52.666666666666664</v>
      </c>
      <c r="H138" s="7">
        <f t="shared" si="12"/>
        <v>0.87777777777777777</v>
      </c>
    </row>
    <row r="139" spans="1:8" x14ac:dyDescent="0.25">
      <c r="A139" s="23" t="s">
        <v>230</v>
      </c>
      <c r="B139" s="23" t="s">
        <v>306</v>
      </c>
      <c r="C139" s="23" t="str">
        <f t="shared" si="13"/>
        <v>Other</v>
      </c>
      <c r="D139" s="4">
        <v>80000</v>
      </c>
      <c r="E139" s="5">
        <f t="shared" si="14"/>
        <v>104000</v>
      </c>
      <c r="F139" s="7">
        <f t="shared" si="10"/>
        <v>400</v>
      </c>
      <c r="G139" s="7">
        <f t="shared" si="11"/>
        <v>53.333333333333336</v>
      </c>
      <c r="H139" s="7">
        <f t="shared" si="12"/>
        <v>0.88888888888888895</v>
      </c>
    </row>
    <row r="140" spans="1:8" x14ac:dyDescent="0.25">
      <c r="A140" s="23" t="s">
        <v>230</v>
      </c>
      <c r="B140" s="23" t="s">
        <v>307</v>
      </c>
      <c r="C140" s="23" t="str">
        <f t="shared" si="13"/>
        <v>Other</v>
      </c>
      <c r="D140" s="4">
        <v>81000</v>
      </c>
      <c r="E140" s="5">
        <f t="shared" si="14"/>
        <v>105300</v>
      </c>
      <c r="F140" s="7">
        <f t="shared" ref="F140:F159" si="15">(E140/52)/5</f>
        <v>405</v>
      </c>
      <c r="G140" s="7">
        <f t="shared" ref="G140:G159" si="16">F140/7.5</f>
        <v>54</v>
      </c>
      <c r="H140" s="7">
        <f t="shared" ref="H140:H159" si="17">G140/60</f>
        <v>0.9</v>
      </c>
    </row>
    <row r="141" spans="1:8" x14ac:dyDescent="0.25">
      <c r="A141" s="23" t="s">
        <v>230</v>
      </c>
      <c r="B141" s="23" t="s">
        <v>308</v>
      </c>
      <c r="C141" s="23" t="str">
        <f t="shared" si="13"/>
        <v>Other</v>
      </c>
      <c r="D141" s="4">
        <v>82000</v>
      </c>
      <c r="E141" s="5">
        <f t="shared" si="14"/>
        <v>106600</v>
      </c>
      <c r="F141" s="7">
        <f t="shared" si="15"/>
        <v>410</v>
      </c>
      <c r="G141" s="7">
        <f t="shared" si="16"/>
        <v>54.666666666666664</v>
      </c>
      <c r="H141" s="7">
        <f t="shared" si="17"/>
        <v>0.91111111111111109</v>
      </c>
    </row>
    <row r="142" spans="1:8" x14ac:dyDescent="0.25">
      <c r="A142" s="23" t="s">
        <v>230</v>
      </c>
      <c r="B142" s="23" t="s">
        <v>309</v>
      </c>
      <c r="C142" s="23" t="str">
        <f t="shared" si="13"/>
        <v>Other</v>
      </c>
      <c r="D142" s="4">
        <v>83000</v>
      </c>
      <c r="E142" s="5">
        <f t="shared" si="14"/>
        <v>107900</v>
      </c>
      <c r="F142" s="7">
        <f t="shared" si="15"/>
        <v>415</v>
      </c>
      <c r="G142" s="7">
        <f t="shared" si="16"/>
        <v>55.333333333333336</v>
      </c>
      <c r="H142" s="7">
        <f t="shared" si="17"/>
        <v>0.92222222222222228</v>
      </c>
    </row>
    <row r="143" spans="1:8" x14ac:dyDescent="0.25">
      <c r="A143" s="23" t="s">
        <v>230</v>
      </c>
      <c r="B143" s="23" t="s">
        <v>310</v>
      </c>
      <c r="C143" s="23" t="str">
        <f t="shared" si="13"/>
        <v>Other</v>
      </c>
      <c r="D143" s="4">
        <v>84000</v>
      </c>
      <c r="E143" s="5">
        <f t="shared" si="14"/>
        <v>109200</v>
      </c>
      <c r="F143" s="7">
        <f t="shared" si="15"/>
        <v>420</v>
      </c>
      <c r="G143" s="7">
        <f t="shared" si="16"/>
        <v>56</v>
      </c>
      <c r="H143" s="7">
        <f t="shared" si="17"/>
        <v>0.93333333333333335</v>
      </c>
    </row>
    <row r="144" spans="1:8" x14ac:dyDescent="0.25">
      <c r="A144" s="23" t="s">
        <v>230</v>
      </c>
      <c r="B144" s="23" t="s">
        <v>311</v>
      </c>
      <c r="C144" s="23" t="str">
        <f t="shared" si="13"/>
        <v>Other</v>
      </c>
      <c r="D144" s="4">
        <v>85000</v>
      </c>
      <c r="E144" s="5">
        <f t="shared" si="14"/>
        <v>110500</v>
      </c>
      <c r="F144" s="7">
        <f t="shared" si="15"/>
        <v>425</v>
      </c>
      <c r="G144" s="7">
        <f t="shared" si="16"/>
        <v>56.666666666666664</v>
      </c>
      <c r="H144" s="7">
        <f t="shared" si="17"/>
        <v>0.94444444444444442</v>
      </c>
    </row>
    <row r="145" spans="1:8" x14ac:dyDescent="0.25">
      <c r="A145" s="23" t="s">
        <v>230</v>
      </c>
      <c r="B145" s="23" t="s">
        <v>312</v>
      </c>
      <c r="C145" s="23" t="str">
        <f t="shared" si="13"/>
        <v>Other</v>
      </c>
      <c r="D145" s="4">
        <v>86000</v>
      </c>
      <c r="E145" s="5">
        <f t="shared" si="14"/>
        <v>111800</v>
      </c>
      <c r="F145" s="7">
        <f t="shared" si="15"/>
        <v>430</v>
      </c>
      <c r="G145" s="7">
        <f t="shared" si="16"/>
        <v>57.333333333333336</v>
      </c>
      <c r="H145" s="7">
        <f t="shared" si="17"/>
        <v>0.9555555555555556</v>
      </c>
    </row>
    <row r="146" spans="1:8" x14ac:dyDescent="0.25">
      <c r="A146" s="6" t="s">
        <v>230</v>
      </c>
      <c r="B146" s="6" t="s">
        <v>313</v>
      </c>
      <c r="C146" s="23" t="str">
        <f t="shared" si="13"/>
        <v>Other</v>
      </c>
      <c r="D146" s="6">
        <v>87000</v>
      </c>
      <c r="E146" s="5">
        <f t="shared" si="14"/>
        <v>113100</v>
      </c>
      <c r="F146" s="7">
        <f t="shared" si="15"/>
        <v>435</v>
      </c>
      <c r="G146" s="7">
        <f t="shared" si="16"/>
        <v>58</v>
      </c>
      <c r="H146" s="7">
        <f t="shared" si="17"/>
        <v>0.96666666666666667</v>
      </c>
    </row>
    <row r="147" spans="1:8" x14ac:dyDescent="0.25">
      <c r="A147" s="6" t="s">
        <v>230</v>
      </c>
      <c r="B147" s="6" t="s">
        <v>314</v>
      </c>
      <c r="C147" s="23" t="str">
        <f t="shared" si="13"/>
        <v>Other</v>
      </c>
      <c r="D147" s="6">
        <v>88000</v>
      </c>
      <c r="E147" s="5">
        <f t="shared" si="14"/>
        <v>114400</v>
      </c>
      <c r="F147" s="7">
        <f t="shared" si="15"/>
        <v>440</v>
      </c>
      <c r="G147" s="7">
        <f t="shared" si="16"/>
        <v>58.666666666666664</v>
      </c>
      <c r="H147" s="7">
        <f t="shared" si="17"/>
        <v>0.97777777777777775</v>
      </c>
    </row>
    <row r="148" spans="1:8" x14ac:dyDescent="0.25">
      <c r="A148" s="6" t="s">
        <v>230</v>
      </c>
      <c r="B148" s="6" t="s">
        <v>315</v>
      </c>
      <c r="C148" s="23" t="str">
        <f t="shared" si="13"/>
        <v>Other</v>
      </c>
      <c r="D148" s="6">
        <v>89000</v>
      </c>
      <c r="E148" s="5">
        <f t="shared" si="14"/>
        <v>115700</v>
      </c>
      <c r="F148" s="7">
        <f t="shared" si="15"/>
        <v>445</v>
      </c>
      <c r="G148" s="7">
        <f t="shared" si="16"/>
        <v>59.333333333333336</v>
      </c>
      <c r="H148" s="7">
        <f t="shared" si="17"/>
        <v>0.98888888888888893</v>
      </c>
    </row>
    <row r="149" spans="1:8" x14ac:dyDescent="0.25">
      <c r="A149" s="6" t="s">
        <v>230</v>
      </c>
      <c r="B149" s="6" t="s">
        <v>316</v>
      </c>
      <c r="C149" s="23" t="str">
        <f t="shared" si="13"/>
        <v>Other</v>
      </c>
      <c r="D149" s="6">
        <v>90000</v>
      </c>
      <c r="E149" s="5">
        <f t="shared" si="14"/>
        <v>117000</v>
      </c>
      <c r="F149" s="7">
        <f t="shared" si="15"/>
        <v>450</v>
      </c>
      <c r="G149" s="7">
        <f t="shared" si="16"/>
        <v>60</v>
      </c>
      <c r="H149" s="7">
        <f t="shared" si="17"/>
        <v>1</v>
      </c>
    </row>
    <row r="150" spans="1:8" x14ac:dyDescent="0.25">
      <c r="A150" s="6" t="s">
        <v>230</v>
      </c>
      <c r="B150" s="6" t="s">
        <v>317</v>
      </c>
      <c r="C150" s="23" t="str">
        <f t="shared" si="13"/>
        <v>Other</v>
      </c>
      <c r="D150" s="6">
        <v>91000</v>
      </c>
      <c r="E150" s="5">
        <f t="shared" si="14"/>
        <v>118300</v>
      </c>
      <c r="F150" s="7">
        <f t="shared" si="15"/>
        <v>455</v>
      </c>
      <c r="G150" s="7">
        <f t="shared" si="16"/>
        <v>60.666666666666664</v>
      </c>
      <c r="H150" s="7">
        <f t="shared" si="17"/>
        <v>1.0111111111111111</v>
      </c>
    </row>
    <row r="151" spans="1:8" x14ac:dyDescent="0.25">
      <c r="A151" s="6" t="s">
        <v>230</v>
      </c>
      <c r="B151" s="6" t="s">
        <v>318</v>
      </c>
      <c r="C151" s="23" t="str">
        <f t="shared" si="13"/>
        <v>Other</v>
      </c>
      <c r="D151" s="6">
        <v>92000</v>
      </c>
      <c r="E151" s="5">
        <f t="shared" si="14"/>
        <v>119600</v>
      </c>
      <c r="F151" s="7">
        <f t="shared" si="15"/>
        <v>460</v>
      </c>
      <c r="G151" s="7">
        <f t="shared" si="16"/>
        <v>61.333333333333336</v>
      </c>
      <c r="H151" s="7">
        <f t="shared" si="17"/>
        <v>1.0222222222222224</v>
      </c>
    </row>
    <row r="152" spans="1:8" x14ac:dyDescent="0.25">
      <c r="A152" s="6" t="s">
        <v>230</v>
      </c>
      <c r="B152" s="6" t="s">
        <v>319</v>
      </c>
      <c r="C152" s="23" t="str">
        <f t="shared" si="13"/>
        <v>Other</v>
      </c>
      <c r="D152" s="6">
        <v>93000</v>
      </c>
      <c r="E152" s="5">
        <f t="shared" si="14"/>
        <v>120900</v>
      </c>
      <c r="F152" s="7">
        <f t="shared" si="15"/>
        <v>465</v>
      </c>
      <c r="G152" s="7">
        <f t="shared" si="16"/>
        <v>62</v>
      </c>
      <c r="H152" s="7">
        <f t="shared" si="17"/>
        <v>1.0333333333333334</v>
      </c>
    </row>
    <row r="153" spans="1:8" x14ac:dyDescent="0.25">
      <c r="A153" s="6" t="s">
        <v>230</v>
      </c>
      <c r="B153" s="6" t="s">
        <v>320</v>
      </c>
      <c r="C153" s="23" t="str">
        <f t="shared" si="13"/>
        <v>Other</v>
      </c>
      <c r="D153" s="6">
        <v>94000</v>
      </c>
      <c r="E153" s="5">
        <f t="shared" si="14"/>
        <v>122200</v>
      </c>
      <c r="F153" s="7">
        <f t="shared" si="15"/>
        <v>470</v>
      </c>
      <c r="G153" s="7">
        <f t="shared" si="16"/>
        <v>62.666666666666664</v>
      </c>
      <c r="H153" s="7">
        <f t="shared" si="17"/>
        <v>1.0444444444444445</v>
      </c>
    </row>
    <row r="154" spans="1:8" x14ac:dyDescent="0.25">
      <c r="A154" s="6" t="s">
        <v>230</v>
      </c>
      <c r="B154" s="6" t="s">
        <v>321</v>
      </c>
      <c r="C154" s="23" t="str">
        <f t="shared" si="13"/>
        <v>Other</v>
      </c>
      <c r="D154" s="6">
        <v>95000</v>
      </c>
      <c r="E154" s="5">
        <f t="shared" si="14"/>
        <v>123500</v>
      </c>
      <c r="F154" s="7">
        <f t="shared" si="15"/>
        <v>475</v>
      </c>
      <c r="G154" s="7">
        <f t="shared" si="16"/>
        <v>63.333333333333336</v>
      </c>
      <c r="H154" s="7">
        <f t="shared" si="17"/>
        <v>1.0555555555555556</v>
      </c>
    </row>
    <row r="155" spans="1:8" x14ac:dyDescent="0.25">
      <c r="A155" s="6" t="s">
        <v>230</v>
      </c>
      <c r="B155" s="6" t="s">
        <v>322</v>
      </c>
      <c r="C155" s="23" t="str">
        <f t="shared" si="13"/>
        <v>Other</v>
      </c>
      <c r="D155" s="6">
        <v>96000</v>
      </c>
      <c r="E155" s="5">
        <f t="shared" si="14"/>
        <v>124800</v>
      </c>
      <c r="F155" s="7">
        <f t="shared" si="15"/>
        <v>480</v>
      </c>
      <c r="G155" s="7">
        <f t="shared" si="16"/>
        <v>64</v>
      </c>
      <c r="H155" s="7">
        <f t="shared" si="17"/>
        <v>1.0666666666666667</v>
      </c>
    </row>
    <row r="156" spans="1:8" x14ac:dyDescent="0.25">
      <c r="A156" s="6" t="s">
        <v>230</v>
      </c>
      <c r="B156" s="6" t="s">
        <v>323</v>
      </c>
      <c r="C156" s="23" t="str">
        <f t="shared" si="13"/>
        <v>Other</v>
      </c>
      <c r="D156" s="6">
        <v>97000</v>
      </c>
      <c r="E156" s="5">
        <f t="shared" si="14"/>
        <v>126100</v>
      </c>
      <c r="F156" s="7">
        <f t="shared" si="15"/>
        <v>485</v>
      </c>
      <c r="G156" s="7">
        <f t="shared" si="16"/>
        <v>64.666666666666671</v>
      </c>
      <c r="H156" s="7">
        <f t="shared" si="17"/>
        <v>1.0777777777777779</v>
      </c>
    </row>
    <row r="157" spans="1:8" x14ac:dyDescent="0.25">
      <c r="A157" s="6" t="s">
        <v>230</v>
      </c>
      <c r="B157" s="6" t="s">
        <v>324</v>
      </c>
      <c r="C157" s="23" t="str">
        <f t="shared" si="13"/>
        <v>Other</v>
      </c>
      <c r="D157" s="6">
        <v>98000</v>
      </c>
      <c r="E157" s="5">
        <f t="shared" si="14"/>
        <v>127400</v>
      </c>
      <c r="F157" s="7">
        <f t="shared" si="15"/>
        <v>490</v>
      </c>
      <c r="G157" s="7">
        <f t="shared" si="16"/>
        <v>65.333333333333329</v>
      </c>
      <c r="H157" s="7">
        <f t="shared" si="17"/>
        <v>1.0888888888888888</v>
      </c>
    </row>
    <row r="158" spans="1:8" x14ac:dyDescent="0.25">
      <c r="A158" s="6" t="s">
        <v>230</v>
      </c>
      <c r="B158" s="6" t="s">
        <v>325</v>
      </c>
      <c r="C158" s="23" t="str">
        <f t="shared" si="13"/>
        <v>Other</v>
      </c>
      <c r="D158" s="6">
        <v>99000</v>
      </c>
      <c r="E158" s="5">
        <f t="shared" si="14"/>
        <v>128700</v>
      </c>
      <c r="F158" s="7">
        <f t="shared" si="15"/>
        <v>495</v>
      </c>
      <c r="G158" s="7">
        <f t="shared" si="16"/>
        <v>66</v>
      </c>
      <c r="H158" s="7">
        <f t="shared" si="17"/>
        <v>1.1000000000000001</v>
      </c>
    </row>
    <row r="159" spans="1:8" x14ac:dyDescent="0.25">
      <c r="A159" s="6" t="s">
        <v>230</v>
      </c>
      <c r="B159" s="6" t="s">
        <v>326</v>
      </c>
      <c r="C159" s="23" t="str">
        <f t="shared" si="13"/>
        <v>Other</v>
      </c>
      <c r="D159" s="6">
        <v>100000</v>
      </c>
      <c r="E159" s="5">
        <f t="shared" si="14"/>
        <v>130000</v>
      </c>
      <c r="F159" s="7">
        <f t="shared" si="15"/>
        <v>500</v>
      </c>
      <c r="G159" s="7">
        <f t="shared" si="16"/>
        <v>66.666666666666671</v>
      </c>
      <c r="H159" s="7">
        <f t="shared" si="17"/>
        <v>1.1111111111111112</v>
      </c>
    </row>
  </sheetData>
  <phoneticPr fontId="24"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NHSD Portfolio Document (8 years)</p:Name>
  <p:Description/>
  <p:Statement>This document implements 8 years retention from Authored Date</p:Statement>
  <p:PolicyItems>
    <p:PolicyItem featureId="Microsoft.Office.RecordsManagement.PolicyFeatures.Expiration" staticId="0x010100CE61D9DC7AFC6844B595FD0A55B75DF7|-2054357789" UniqueId="c9a81329-e124-4cbc-9b7a-8099d020f266">
      <p:Name>Retention</p:Name>
      <p:Description>Automatic scheduling of content for processing, and performing a retention action on content that has reached its due date.</p:Description>
      <p:CustomData>
        <Schedules nextStageId="3">
          <Schedule type="Default">
            <stages>
              <data stageId="1">
                <formula id="Microsoft.Office.RecordsManagement.PolicyFeatures.Expiration.Formula.BuiltIn">
                  <number>8</number>
                  <property>AuthoredDate</property>
                  <propertyId>78342c6d-8801-441d-a333-a9f070617aff</propertyId>
                  <period>years</period>
                </formula>
                <action type="action" id="Microsoft.Office.RecordsManagement.PolicyFeatures.Expiration.Action.Skip"/>
              </data>
              <data stageId="2">
                <formula id="Microsoft.Office.RecordsManagement.PolicyFeatures.Expiration.Formula.BuiltIn">
                  <number>22</number>
                  <property>AuthoredDate</property>
                  <propertyId>78342c6d-8801-441d-a333-a9f070617aff</propertyId>
                  <period>years</period>
                </formula>
                <action type="action" id="Microsoft.Office.RecordsManagement.PolicyFeatures.Expiration.Action.MoveToRecycleBin"/>
              </data>
            </stages>
          </Schedule>
        </Schedules>
      </p:CustomData>
    </p:PolicyItem>
  </p:PolicyItems>
</p:Policy>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3.xml><?xml version="1.0" encoding="utf-8"?>
<ct:contentTypeSchema xmlns:ct="http://schemas.microsoft.com/office/2006/metadata/contentType" xmlns:ma="http://schemas.microsoft.com/office/2006/metadata/properties/metaAttributes" ct:_="" ma:_="" ma:contentTypeName="NHSD Portfolio Document (8 years)" ma:contentTypeID="0x010100CE61D9DC7AFC6844B595FD0A55B75DF7008C0264CCE2F6F34C93900A95D61F1083" ma:contentTypeVersion="2" ma:contentTypeDescription="" ma:contentTypeScope="" ma:versionID="de3f9ef0ead787c08c456b6072223027">
  <xsd:schema xmlns:xsd="http://www.w3.org/2001/XMLSchema" xmlns:xs="http://www.w3.org/2001/XMLSchema" xmlns:p="http://schemas.microsoft.com/office/2006/metadata/properties" xmlns:ns1="http://schemas.microsoft.com/sharepoint/v3" xmlns:ns2="5668c8bc-6c30-45e9-80ca-5109d4270dfd" targetNamespace="http://schemas.microsoft.com/office/2006/metadata/properties" ma:root="true" ma:fieldsID="7eee3d25b44f27a7699512bd3975d538" ns1:_="" ns2:_="">
    <xsd:import namespace="http://schemas.microsoft.com/sharepoint/v3"/>
    <xsd:import namespace="5668c8bc-6c30-45e9-80ca-5109d4270dfd"/>
    <xsd:element name="properties">
      <xsd:complexType>
        <xsd:sequence>
          <xsd:element name="documentManagement">
            <xsd:complexType>
              <xsd:all>
                <xsd:element ref="ns2:ApprovalDate" minOccurs="0"/>
                <xsd:element ref="ns2:ApproverName" minOccurs="0"/>
                <xsd:element ref="ns2:AuthorName" minOccurs="0"/>
                <xsd:element ref="ns2:AuthoredDate"/>
                <xsd:element ref="ns2:InformationAudience" minOccurs="0"/>
                <xsd:element ref="ns2:InformationSource" minOccurs="0"/>
                <xsd:element ref="ns2:InformationStatus"/>
                <xsd:element ref="ns2:e076e489fa624670a6d5030aa6510568" minOccurs="0"/>
                <xsd:element ref="ns2:TaxCatchAll" minOccurs="0"/>
                <xsd:element ref="ns2:TaxCatchAllLabel" minOccurs="0"/>
                <xsd:element ref="ns2:InformationVersion" minOccurs="0"/>
                <xsd:element ref="ns2:i8502cb9d1b74c4f9e1ea45824336350" minOccurs="0"/>
                <xsd:element ref="ns2:SecurityClassification"/>
                <xsd:element ref="ns2:SecurityDescriptor" minOccurs="0"/>
                <xsd:element ref="ns2:Summary"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5" nillable="true" ma:displayName="Exempt from Policy" ma:hidden="true" ma:internalName="_dlc_Exempt" ma:readOnly="true">
      <xsd:simpleType>
        <xsd:restriction base="dms:Unknown"/>
      </xsd:simpleType>
    </xsd:element>
    <xsd:element name="_dlc_ExpireDateSaved" ma:index="26" nillable="true" ma:displayName="Original Expiration Date" ma:hidden="true" ma:internalName="_dlc_ExpireDateSaved" ma:readOnly="true">
      <xsd:simpleType>
        <xsd:restriction base="dms:DateTime"/>
      </xsd:simpleType>
    </xsd:element>
    <xsd:element name="_dlc_ExpireDate" ma:index="27"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68c8bc-6c30-45e9-80ca-5109d4270dfd" elementFormDefault="qualified">
    <xsd:import namespace="http://schemas.microsoft.com/office/2006/documentManagement/types"/>
    <xsd:import namespace="http://schemas.microsoft.com/office/infopath/2007/PartnerControls"/>
    <xsd:element name="ApprovalDate" ma:index="8" nillable="true" ma:displayName="Approval Date" ma:default="[Today]" ma:internalName="ApprovalDate">
      <xsd:simpleType>
        <xsd:restriction base="dms:DateTime"/>
      </xsd:simpleType>
    </xsd:element>
    <xsd:element name="ApproverName" ma:index="9" nillable="true" ma:displayName="Approver Name" ma:internalName="ApproverName">
      <xsd:simpleType>
        <xsd:restriction base="dms:Text"/>
      </xsd:simpleType>
    </xsd:element>
    <xsd:element name="AuthorName" ma:index="10" nillable="true" ma:displayName="Author Name" ma:description="The name of the primary author or contact" ma:internalName="Author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11" ma:displayName="Authored Date" ma:default="[Today]" ma:internalName="AuthoredDate" ma:readOnly="false">
      <xsd:simpleType>
        <xsd:restriction base="dms:DateTime"/>
      </xsd:simpleType>
    </xsd:element>
    <xsd:element name="InformationAudience" ma:index="12" nillable="true" ma:displayName="Information Audience" ma:default="NHS Digital" ma:description="A category of user for whom the resource is intended" ma:internalName="InformationAudience">
      <xsd:simpleType>
        <xsd:restriction base="dms:Text"/>
      </xsd:simpleType>
    </xsd:element>
    <xsd:element name="InformationSource" ma:index="13" nillable="true" ma:displayName="Information Source" ma:description="The source from which the described resource is derived" ma:internalName="InformationSource">
      <xsd:simpleType>
        <xsd:restriction base="dms:Text"/>
      </xsd:simpleType>
    </xsd:element>
    <xsd:element name="InformationStatus" ma:index="14" ma:displayName="Information Status" ma:default="Draft" ma:description="The position of state of the resource" ma:internalName="InformationStatus">
      <xsd:simpleType>
        <xsd:restriction base="dms:Choice">
          <xsd:enumeration value="Draft"/>
          <xsd:enumeration value="In Review"/>
          <xsd:enumeration value="Approved"/>
          <xsd:enumeration value="Archived"/>
          <xsd:enumeration value="Public"/>
        </xsd:restriction>
      </xsd:simpleType>
    </xsd:element>
    <xsd:element name="e076e489fa624670a6d5030aa6510568" ma:index="15" ma:taxonomy="true" ma:internalName="e076e489fa624670a6d5030aa6510568" ma:taxonomyFieldName="InformationType" ma:displayName="Information Type" ma:default="" ma:fieldId="{e076e489-fa62-4670-a6d5-030aa6510568}" ma:taxonomyMulti="true" ma:sspId="bb72b7f4-c981-47a4-a26e-043e4b78ebf3" ma:termSetId="62923a2f-f421-4e6f-b03c-6d9050967a32" ma:anchorId="00000000-0000-0000-0000-000000000000" ma:open="false" ma:isKeyword="false">
      <xsd:complexType>
        <xsd:sequence>
          <xsd:element ref="pc:Terms" minOccurs="0" maxOccurs="1"/>
        </xsd:sequence>
      </xsd:complexType>
    </xsd:element>
    <xsd:element name="TaxCatchAll" ma:index="16" nillable="true" ma:displayName="Taxonomy Catch All Column" ma:hidden="true" ma:list="{9d8a6e07-16cc-4067-900b-cd94f1d7d89b}" ma:internalName="TaxCatchAll" ma:showField="CatchAllData"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9d8a6e07-16cc-4067-900b-cd94f1d7d89b}" ma:internalName="TaxCatchAllLabel" ma:readOnly="true" ma:showField="CatchAllDataLabel" ma:web="05a5772c-338b-4284-89e6-a4877ae5a92c">
      <xsd:complexType>
        <xsd:complexContent>
          <xsd:extension base="dms:MultiChoiceLookup">
            <xsd:sequence>
              <xsd:element name="Value" type="dms:Lookup" maxOccurs="unbounded" minOccurs="0" nillable="true"/>
            </xsd:sequence>
          </xsd:extension>
        </xsd:complexContent>
      </xsd:complexType>
    </xsd:element>
    <xsd:element name="InformationVersion" ma:index="19" nillable="true" ma:displayName="Information Version" ma:decimals="2" ma:description="Identifies version number of the resource" ma:internalName="InformationVersion">
      <xsd:simpleType>
        <xsd:restriction base="dms:Number">
          <xsd:maxInclusive value="5000"/>
          <xsd:minInclusive value="0"/>
        </xsd:restriction>
      </xsd:simpleType>
    </xsd:element>
    <xsd:element name="i8502cb9d1b74c4f9e1ea45824336350" ma:index="20" nillable="true" ma:taxonomy="true" ma:internalName="i8502cb9d1b74c4f9e1ea45824336350" ma:taxonomyFieldName="PortfolioCode" ma:displayName="Portfolio Code" ma:default="" ma:fieldId="{28502cb9-d1b7-4c4f-9e1e-a45824336350}" ma:sspId="bb72b7f4-c981-47a4-a26e-043e4b78ebf3" ma:termSetId="83dca0dc-49f4-4ab6-814d-a10e46f2d065" ma:anchorId="00000000-0000-0000-0000-000000000000" ma:open="true" ma:isKeyword="false">
      <xsd:complexType>
        <xsd:sequence>
          <xsd:element ref="pc:Terms" minOccurs="0" maxOccurs="1"/>
        </xsd:sequence>
      </xsd:complexType>
    </xsd:element>
    <xsd:element name="SecurityClassification" ma:index="22" ma:displayName="Security Classification" ma:default="Official" ma:format="Dropdown" ma:internalName="SecurityClassification">
      <xsd:simpleType>
        <xsd:restriction base="dms:Choice">
          <xsd:enumeration value="Official"/>
          <xsd:enumeration value="Official - Sensitive"/>
        </xsd:restriction>
      </xsd:simpleType>
    </xsd:element>
    <xsd:element name="SecurityDescriptor" ma:index="23" nillable="true" ma:displayName="Security Descriptor" ma:format="Dropdown" ma:internalName="SecurityDescriptor">
      <xsd:simpleType>
        <xsd:restriction base="dms:Choice">
          <xsd:enumeration value="Commercial"/>
          <xsd:enumeration value="Personal"/>
          <xsd:enumeration value="Local Sensitive (LOCSEN)"/>
        </xsd:restriction>
      </xsd:simpleType>
    </xsd:element>
    <xsd:element name="Summary" ma:index="24" nillable="true" ma:displayName="Summary" ma:description="An account of the content of the resource" ma:internalName="Summary">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ecurityClassification xmlns="5668c8bc-6c30-45e9-80ca-5109d4270dfd">Official</SecurityClassification>
    <Summary xmlns="5668c8bc-6c30-45e9-80ca-5109d4270dfd">For use in burden assessment activities.
This document should be issued to organisations so that they can provide feedback on the burden associated with a data collection.</Summary>
    <ApprovalDate xmlns="5668c8bc-6c30-45e9-80ca-5109d4270dfd">2019-09-19T11:42:00+00:00</ApprovalDate>
    <ApproverName xmlns="5668c8bc-6c30-45e9-80ca-5109d4270dfd">SMT</ApproverName>
    <InformationStatus xmlns="5668c8bc-6c30-45e9-80ca-5109d4270dfd">Approved</InformationStatus>
    <AuthoredDate xmlns="5668c8bc-6c30-45e9-80ca-5109d4270dfd">2019-09-19T11:42:00+00:00</AuthoredDate>
    <TaxCatchAll xmlns="5668c8bc-6c30-45e9-80ca-5109d4270dfd">
      <Value>5</Value>
      <Value>12</Value>
    </TaxCatchAll>
    <AuthorName xmlns="5668c8bc-6c30-45e9-80ca-5109d4270dfd">
      <UserInfo>
        <DisplayName>Christopher Wilson</DisplayName>
        <AccountId>52</AccountId>
        <AccountType/>
      </UserInfo>
    </AuthorName>
    <e076e489fa624670a6d5030aa6510568 xmlns="5668c8bc-6c30-45e9-80ca-5109d4270dfd">
      <Terms xmlns="http://schemas.microsoft.com/office/infopath/2007/PartnerControls">
        <TermInfo xmlns="http://schemas.microsoft.com/office/infopath/2007/PartnerControls">
          <TermName xmlns="http://schemas.microsoft.com/office/infopath/2007/PartnerControls">Guidance</TermName>
          <TermId xmlns="http://schemas.microsoft.com/office/infopath/2007/PartnerControls">c16cf4e1-29e8-4543-8133-12668b912ae4</TermId>
        </TermInfo>
      </Terms>
    </e076e489fa624670a6d5030aa6510568>
    <_dlc_Exempt xmlns="http://schemas.microsoft.com/sharepoint/v3">false</_dlc_Exempt>
    <_dlc_ExpireDateSaved xmlns="http://schemas.microsoft.com/sharepoint/v3" xsi:nil="true"/>
    <_dlc_ExpireDate xmlns="http://schemas.microsoft.com/sharepoint/v3">2027-09-19T11:42:00+00:00</_dlc_ExpireDate>
    <InformationAudience xmlns="5668c8bc-6c30-45e9-80ca-5109d4270dfd">NHS Digital</InformationAudience>
    <InformationVersion xmlns="5668c8bc-6c30-45e9-80ca-5109d4270dfd" xsi:nil="true"/>
    <i8502cb9d1b74c4f9e1ea45824336350 xmlns="5668c8bc-6c30-45e9-80ca-5109d4270dfd">
      <Terms xmlns="http://schemas.microsoft.com/office/infopath/2007/PartnerControls">
        <TermInfo xmlns="http://schemas.microsoft.com/office/infopath/2007/PartnerControls">
          <TermName xmlns="http://schemas.microsoft.com/office/infopath/2007/PartnerControls">P0404/00 - Communications [Corporate Function-Digital Transformation - Beverley Bryant]</TermName>
          <TermId xmlns="http://schemas.microsoft.com/office/infopath/2007/PartnerControls">4d1365a3-4553-4328-b183-fb2da2713d14</TermId>
        </TermInfo>
      </Terms>
    </i8502cb9d1b74c4f9e1ea45824336350>
    <SecurityDescriptor xmlns="5668c8bc-6c30-45e9-80ca-5109d4270dfd" xsi:nil="true"/>
    <InformationSource xmlns="5668c8bc-6c30-45e9-80ca-5109d4270dfd"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haredContentType xmlns="Microsoft.SharePoint.Taxonomy.ContentTypeSync" SourceId="bb72b7f4-c981-47a4-a26e-043e4b78ebf3" ContentTypeId="0x010100CE61D9DC7AFC6844B595FD0A55B75DF7" PreviousValue="false"/>
</file>

<file path=customXml/itemProps1.xml><?xml version="1.0" encoding="utf-8"?>
<ds:datastoreItem xmlns:ds="http://schemas.openxmlformats.org/officeDocument/2006/customXml" ds:itemID="{64421DFF-37BD-4121-B776-7B3356C71611}">
  <ds:schemaRefs>
    <ds:schemaRef ds:uri="office.server.policy"/>
  </ds:schemaRefs>
</ds:datastoreItem>
</file>

<file path=customXml/itemProps2.xml><?xml version="1.0" encoding="utf-8"?>
<ds:datastoreItem xmlns:ds="http://schemas.openxmlformats.org/officeDocument/2006/customXml" ds:itemID="{3EE632B1-2021-4631-AF67-FB484A5A375D}">
  <ds:schemaRefs>
    <ds:schemaRef ds:uri="http://schemas.microsoft.com/sharepoint/events"/>
  </ds:schemaRefs>
</ds:datastoreItem>
</file>

<file path=customXml/itemProps3.xml><?xml version="1.0" encoding="utf-8"?>
<ds:datastoreItem xmlns:ds="http://schemas.openxmlformats.org/officeDocument/2006/customXml" ds:itemID="{373F323D-777B-4957-99AE-6CDA89EB65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68c8bc-6c30-45e9-80ca-5109d4270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5550536-C133-4B65-844B-A23D07AB44F6}">
  <ds:schemaRefs>
    <ds:schemaRef ds:uri="http://purl.org/dc/terms/"/>
    <ds:schemaRef ds:uri="http://schemas.openxmlformats.org/package/2006/metadata/core-properties"/>
    <ds:schemaRef ds:uri="5668c8bc-6c30-45e9-80ca-5109d4270dfd"/>
    <ds:schemaRef ds:uri="http://schemas.microsoft.com/office/2006/documentManagement/types"/>
    <ds:schemaRef ds:uri="http://schemas.microsoft.com/sharepoint/v3"/>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5.xml><?xml version="1.0" encoding="utf-8"?>
<ds:datastoreItem xmlns:ds="http://schemas.openxmlformats.org/officeDocument/2006/customXml" ds:itemID="{4090C200-6A0B-4CFB-8CD5-B9A1F932A97C}">
  <ds:schemaRefs>
    <ds:schemaRef ds:uri="http://schemas.microsoft.com/sharepoint/v3/contenttype/forms"/>
  </ds:schemaRefs>
</ds:datastoreItem>
</file>

<file path=customXml/itemProps6.xml><?xml version="1.0" encoding="utf-8"?>
<ds:datastoreItem xmlns:ds="http://schemas.openxmlformats.org/officeDocument/2006/customXml" ds:itemID="{4EBEBB08-7F2E-430C-8F45-774FAA39E40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Instructions</vt:lpstr>
      <vt:lpstr>Assessment details</vt:lpstr>
      <vt:lpstr>Staff costs</vt:lpstr>
      <vt:lpstr>Non-staff costs</vt:lpstr>
      <vt:lpstr>Cost summary</vt:lpstr>
      <vt:lpstr>Lists</vt:lpstr>
      <vt:lpstr>PayScales</vt:lpstr>
      <vt:lpstr>Categories</vt:lpstr>
      <vt:lpstr>Collections</vt:lpstr>
      <vt:lpstr>Freq</vt:lpstr>
      <vt:lpstr>Frequency</vt:lpstr>
      <vt:lpstr>Grades</vt:lpstr>
      <vt:lpstr>OrgType</vt:lpstr>
      <vt:lpstr>Instructions!Print_Area</vt:lpstr>
      <vt:lpstr>Rates</vt:lpstr>
      <vt:lpstr>StaffCosts</vt:lpstr>
    </vt:vector>
  </TitlesOfParts>
  <Manager/>
  <Company>HSCIC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Burden Provider Template</dc:title>
  <dc:subject/>
  <dc:creator>Donna Thatcher</dc:creator>
  <cp:keywords/>
  <dc:description/>
  <cp:lastModifiedBy>David</cp:lastModifiedBy>
  <cp:revision/>
  <dcterms:created xsi:type="dcterms:W3CDTF">2013-03-06T17:35:49Z</dcterms:created>
  <dcterms:modified xsi:type="dcterms:W3CDTF">2021-03-29T16:55:17Z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0x010100CE61D9DC7AFC6844B595FD0A55B75DF7008C0264CCE2F6F34C93900A95D61F1083</vt:lpwstr>
  </property>
  <property fmtid="{D5CDD505-2E9C-101B-9397-08002B2CF9AE}" pid="3" name="_dlc_policyId">
    <vt:lpwstr>0x010100CE61D9DC7AFC6844B595FD0A55B75DF7|-2054357789</vt:lpwstr>
  </property>
  <property fmtid="{D5CDD505-2E9C-101B-9397-08002B2CF9AE}" pid="4" name="ItemRetentionFormula">
    <vt:lpwstr>&lt;formula id="Microsoft.Office.RecordsManagement.PolicyFeatures.Expiration.Formula.BuiltIn"&gt;&lt;number&gt;8&lt;/number&gt;&lt;property&gt;AuthoredDate&lt;/property&gt;&lt;propertyId&gt;78342c6d-8801-441d-a333-a9f070617aff&lt;/propertyId&gt;&lt;period&gt;years&lt;/period&gt;&lt;/formula&gt;</vt:lpwstr>
  </property>
  <property fmtid="{D5CDD505-2E9C-101B-9397-08002B2CF9AE}" pid="5" name="InformationType">
    <vt:lpwstr>12;#Guidance|c16cf4e1-29e8-4543-8133-12668b912ae4</vt:lpwstr>
  </property>
  <property fmtid="{D5CDD505-2E9C-101B-9397-08002B2CF9AE}" pid="6" name="PortfolioCode">
    <vt:lpwstr>5;#P0404/00 - Communications [Corporate Function-Digital Transformation - Beverley Bryant]|4d1365a3-4553-4328-b183-fb2da2713d14</vt:lpwstr>
  </property>
  <property fmtid="{D5CDD505-2E9C-101B-9397-08002B2CF9AE}" pid="7" name="Order">
    <vt:r8>1000000</vt:r8>
  </property>
  <property fmtid="{D5CDD505-2E9C-101B-9397-08002B2CF9AE}" pid="8" name="_dlc_DocIdItemGuid">
    <vt:lpwstr>f79fc6e6-57e0-4051-a438-c301e5374dfa</vt:lpwstr>
  </property>
  <property fmtid="{D5CDD505-2E9C-101B-9397-08002B2CF9AE}" pid="9" name="Head of Services">
    <vt:lpwstr>Not yet reviewed</vt:lpwstr>
  </property>
  <property fmtid="{D5CDD505-2E9C-101B-9397-08002B2CF9AE}" pid="10" name="Peer review">
    <vt:lpwstr>Not yet reviewed</vt:lpwstr>
  </property>
  <property fmtid="{D5CDD505-2E9C-101B-9397-08002B2CF9AE}" pid="11" name="Status">
    <vt:lpwstr>Draft</vt:lpwstr>
  </property>
  <property fmtid="{D5CDD505-2E9C-101B-9397-08002B2CF9AE}" pid="12" name="Burden Assessment Manager">
    <vt:lpwstr>Not yet reviewed</vt:lpwstr>
  </property>
  <property fmtid="{D5CDD505-2E9C-101B-9397-08002B2CF9AE}" pid="13" name="xd_Signature">
    <vt:bool>false</vt:bool>
  </property>
  <property fmtid="{D5CDD505-2E9C-101B-9397-08002B2CF9AE}" pid="14" name="xd_ProgID">
    <vt:lpwstr/>
  </property>
  <property fmtid="{D5CDD505-2E9C-101B-9397-08002B2CF9AE}" pid="15" name="SharedWithUsers">
    <vt:lpwstr/>
  </property>
  <property fmtid="{D5CDD505-2E9C-101B-9397-08002B2CF9AE}" pid="16" name="Addressee">
    <vt:lpwstr/>
  </property>
  <property fmtid="{D5CDD505-2E9C-101B-9397-08002B2CF9AE}" pid="17" name="ComplianceAssetId">
    <vt:lpwstr/>
  </property>
  <property fmtid="{D5CDD505-2E9C-101B-9397-08002B2CF9AE}" pid="18" name="TemplateUrl">
    <vt:lpwstr/>
  </property>
  <property fmtid="{D5CDD505-2E9C-101B-9397-08002B2CF9AE}" pid="19" name="IC Description">
    <vt:lpwstr/>
  </property>
  <property fmtid="{D5CDD505-2E9C-101B-9397-08002B2CF9AE}" pid="20" name="URL">
    <vt:lpwstr/>
  </property>
  <property fmtid="{D5CDD505-2E9C-101B-9397-08002B2CF9AE}" pid="21" name="InformationAudience">
    <vt:lpwstr>NHS Digital</vt:lpwstr>
  </property>
  <property fmtid="{D5CDD505-2E9C-101B-9397-08002B2CF9AE}" pid="22" name="i8502cb9d1b74c4f9e1ea45824336350">
    <vt:lpwstr>P0404/00 - Communications [Corporate Function-Digital Transformation - Beverley Bryant]|4d1365a3-4553-4328-b183-fb2da2713d14</vt:lpwstr>
  </property>
</Properties>
</file>